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>
    <definedName name="_xlnm.Print_Area" localSheetId="3">'Gifts'!$A$1:$E$11</definedName>
    <definedName name="_xlnm.Print_Area" localSheetId="1">'Hospitality'!$A$1:$E$34</definedName>
    <definedName name="_xlnm.Print_Area" localSheetId="2">'Other'!$A$1:$E$14</definedName>
    <definedName name="_xlnm.Print_Area" localSheetId="0">'Travel'!$A$1:$E$99</definedName>
  </definedNames>
  <calcPr fullCalcOnLoad="1"/>
</workbook>
</file>

<file path=xl/sharedStrings.xml><?xml version="1.0" encoding="utf-8"?>
<sst xmlns="http://schemas.openxmlformats.org/spreadsheetml/2006/main" count="392" uniqueCount="139">
  <si>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</si>
  <si>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</si>
  <si>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</si>
  <si>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</si>
  <si>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</si>
  <si>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</si>
  <si>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</si>
  <si>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</si>
  <si>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</si>
  <si>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</si>
  <si>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</si>
  <si>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</si>
  <si>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</si>
  <si>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</si>
  <si>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</si>
  <si>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</si>
  <si>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</si>
  <si>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</si>
  <si>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</si>
  <si>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</si>
  <si>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Careers New Zealand</t>
  </si>
  <si>
    <t>Wellington</t>
  </si>
  <si>
    <t>Non-Credit Card expenses</t>
  </si>
  <si>
    <t>Auckland</t>
  </si>
  <si>
    <t>Purpose</t>
  </si>
  <si>
    <t>Total</t>
  </si>
  <si>
    <t>Non-expenses</t>
  </si>
  <si>
    <t>Credit card expenses</t>
  </si>
  <si>
    <t>Non credit card -expenses</t>
  </si>
  <si>
    <t>Lunch</t>
  </si>
  <si>
    <t>Taxi</t>
  </si>
  <si>
    <t>Total GST incl.</t>
  </si>
  <si>
    <t>Keith Marshall</t>
  </si>
  <si>
    <t>Accommodation</t>
  </si>
  <si>
    <t>Dunedin</t>
  </si>
  <si>
    <t>WLG/AKL/WLG</t>
  </si>
  <si>
    <t>WLG/NSN</t>
  </si>
  <si>
    <t>WLG/HLZ/WLG</t>
  </si>
  <si>
    <t>Name of Crown Entity:</t>
  </si>
  <si>
    <t xml:space="preserve">Chief Executive </t>
  </si>
  <si>
    <t>Total incl GST</t>
  </si>
  <si>
    <t xml:space="preserve">Keith Marshall </t>
  </si>
  <si>
    <t>Period 01/07/2014 to 30/06/2015</t>
  </si>
  <si>
    <t>Meeting with Jake Miller - Oompher</t>
  </si>
  <si>
    <t>Christchurch</t>
  </si>
  <si>
    <t>Tauranga</t>
  </si>
  <si>
    <t>Organisation Strategy meeting with 2 Careers NZ staff</t>
  </si>
  <si>
    <t xml:space="preserve">Lunch </t>
  </si>
  <si>
    <t>Palmerston Nth</t>
  </si>
  <si>
    <t>ESSF sector meeting in Auckland</t>
  </si>
  <si>
    <t>CDANZ Executive meeting</t>
  </si>
  <si>
    <t xml:space="preserve">Coffee </t>
  </si>
  <si>
    <t xml:space="preserve">Breakfast </t>
  </si>
  <si>
    <t>Organisation Strategy roadshow</t>
  </si>
  <si>
    <t>Parking</t>
  </si>
  <si>
    <t>Auckland visit</t>
  </si>
  <si>
    <t>Meeting - Tauranga Careers Expo with Mariella Tynes</t>
  </si>
  <si>
    <t>Pnorth</t>
  </si>
  <si>
    <t>Meeting with Derek Marting from NZCC and Careers Expo</t>
  </si>
  <si>
    <t>Lunch and Coffee</t>
  </si>
  <si>
    <t>Senior Leadership Group Planning day</t>
  </si>
  <si>
    <t>Dinner</t>
  </si>
  <si>
    <t>Meeting with Pasifica College</t>
  </si>
  <si>
    <t>Meeting with Talentwire and TSI</t>
  </si>
  <si>
    <t>Airtravel</t>
  </si>
  <si>
    <t>WLG/TRG/WLG</t>
  </si>
  <si>
    <t>Sense making workshops for CNZ</t>
  </si>
  <si>
    <t>WLG/DUD/CHC/WLG</t>
  </si>
  <si>
    <t>Meeting with CDANZ President</t>
  </si>
  <si>
    <t>WLG/AKL/NSN</t>
  </si>
  <si>
    <t>WLG/NPE/WLG</t>
  </si>
  <si>
    <t>Oomper visit</t>
  </si>
  <si>
    <t>NSN/CHC/WLG</t>
  </si>
  <si>
    <t>Rental Car</t>
  </si>
  <si>
    <t>PMR/AKL/NSN</t>
  </si>
  <si>
    <t>Organisational Strategy consultation</t>
  </si>
  <si>
    <t>WLG/PMR/HLZ/WLG</t>
  </si>
  <si>
    <t>Organisational Strategy Facilitation</t>
  </si>
  <si>
    <t>CHC/WLG/HLZ/WLG</t>
  </si>
  <si>
    <t>Organisational Strategy Workshop</t>
  </si>
  <si>
    <t>change fee</t>
  </si>
  <si>
    <t>CDANZ Executive Meeting</t>
  </si>
  <si>
    <t>WLG/CHC/WLG</t>
  </si>
  <si>
    <t>Chambers of Commerce National Conference</t>
  </si>
  <si>
    <t>Launch - Pacific Adolescent Career Pathways</t>
  </si>
  <si>
    <t>Organisational Strategy Roadshow</t>
  </si>
  <si>
    <t>WLG/CHC/DUN/WLG</t>
  </si>
  <si>
    <t>WLG/AKL/WRE/AKL/WLG</t>
  </si>
  <si>
    <t>WLG/GIS/WLG</t>
  </si>
  <si>
    <t>WLG/AKL</t>
  </si>
  <si>
    <t>AKL/TRG</t>
  </si>
  <si>
    <t>Rotorua</t>
  </si>
  <si>
    <t>HLZ/WLG</t>
  </si>
  <si>
    <t>ALK/WLG</t>
  </si>
  <si>
    <t>Change Proposal discussions within CNZ</t>
  </si>
  <si>
    <t>AKL/WLG</t>
  </si>
  <si>
    <t>Napier</t>
  </si>
  <si>
    <t>Retirement farewall for ex Chief Operating Officer</t>
  </si>
  <si>
    <t>Late afternoon tea</t>
  </si>
  <si>
    <t>Careers NZ National Office Xmas Party</t>
  </si>
  <si>
    <t>Welcome morning tea for new GM Digital and Resources</t>
  </si>
  <si>
    <t>Morning Tea</t>
  </si>
  <si>
    <t>Xmas celebrations</t>
  </si>
  <si>
    <t>Chief Executive on behalf of CNZ</t>
  </si>
  <si>
    <t>Farewell Gift for Chief Operating Officer</t>
  </si>
  <si>
    <t>Nil Return</t>
  </si>
  <si>
    <t>Farewell Gift for GM Business Performance</t>
  </si>
  <si>
    <t>Work Inspiration with Westpac</t>
  </si>
  <si>
    <t>Oompher PR - Photo opportunity</t>
  </si>
  <si>
    <t xml:space="preserve">TSI and Talentwire discussions </t>
  </si>
  <si>
    <t>Meetings with Derek Martin from NZCC, Careers Expo and Jake Millar</t>
  </si>
  <si>
    <t>Annual visa fee from Westpac</t>
  </si>
  <si>
    <t>Bank fee</t>
  </si>
  <si>
    <t>MOE to Airport</t>
  </si>
  <si>
    <t>Meeting with Ian Harvey and Bill Phillips and CNZ staff</t>
  </si>
  <si>
    <t>Meeting with EMA &amp; CNZ</t>
  </si>
  <si>
    <t>Potential commercial partner meeting</t>
  </si>
  <si>
    <t>Gisborne</t>
  </si>
  <si>
    <t>CDANZ/CATE/EIT meeting</t>
  </si>
  <si>
    <t>Potential commerical partner meetings</t>
  </si>
  <si>
    <t>Visiting potential commercial partner</t>
  </si>
  <si>
    <t>Business discussions with John Blakey - Competenz</t>
  </si>
  <si>
    <t>Business discussions with Brendon Gardner</t>
  </si>
  <si>
    <t>Business discussions with YES</t>
  </si>
  <si>
    <t>Business discussions with Leighton Abbot - IBM</t>
  </si>
  <si>
    <t>Business discussions with Catalyst and Careers NZ staff * 1</t>
  </si>
  <si>
    <t>Business discussions with Jane Doherty from Dreamcatcher</t>
  </si>
  <si>
    <t>Business discussions with Derek Marting from NZCC and Careers Expo</t>
  </si>
  <si>
    <t>Business discussions with Rachelle Russell &amp; Caolan Keegan from Madison</t>
  </si>
  <si>
    <t>Business discussions with Angela Christie from  IPENZ and Careers NZ staff * 1</t>
  </si>
  <si>
    <t>Business discussions the GM Professial Development Services (CNZ)</t>
  </si>
  <si>
    <t>Business discussions with Westpac * 2 (Work Inspiration)</t>
  </si>
  <si>
    <t>Business discussions with GM Auckalnd Strategy (CNZ)</t>
  </si>
  <si>
    <t>Business discussions with Pasifica College</t>
  </si>
  <si>
    <t>Business discussions with Talentwire and TSI</t>
  </si>
  <si>
    <t>Business discussions with Yuuki Ogino - Oompher</t>
  </si>
  <si>
    <t>Business discussions with re Oompher and Potential commerical partner and Careers NZ staff * 1</t>
  </si>
  <si>
    <t>Airtravel fees</t>
  </si>
  <si>
    <t>Nil return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</si>
</sst>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d/mm/yy;@"/>
    <numFmt numFmtId="166" formatCode="0.0"/>
    <numFmt numFmtId="167" formatCode="[$-1409]dddd\,\ d\ mmmm\ yyyy"/>
    <numFmt numFmtId="168" formatCode="d/mm/yyyy&quot;  &quot;h\:mm\:ss\ AM/PM"/>
    <numFmt numFmtId="169" formatCode="0;0"/>
    <numFmt numFmtId="170" formatCode="0.000"/>
    <numFmt numFmtId="171" formatCode="_(&quot;$&quot;* #,##0.00_);_(&quot;$&quot;* \(#,##0.00\);_(&quot;$&quot;* &quot;-&quot;??_);_(@_)"/>
    <numFmt numFmtId="172" formatCode="_-&quot;$&quot;* #,##0.00_-;\-&quot;$&quot;* #,##0.00_-;_-&quot;$&quot;* &quot; - &quot;??_-;_-@_-"/>
    <numFmt numFmtId="173" formatCode="mmm\-yyyy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_-* #,##0.0_-;\-* #,##0.0_-;_-* &quot;-&quot;??_-;_-@_-"/>
    <numFmt numFmtId="180" formatCode="_-* #,##0_-;\-* #,##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0" fillId="0" borderId="0">
      <alignment/>
      <protection/>
    </xf>
    <xf numFmtId="0" fontId="33" fillId="0" borderId="0">
      <alignment/>
      <protection/>
    </xf>
    <xf numFmtId="0" fontId="7" fillId="0" borderId="0">
      <alignment vertical="top"/>
      <protection/>
    </xf>
    <xf numFmtId="0" fontId="10" fillId="0" borderId="0">
      <alignment/>
      <protection/>
    </xf>
    <xf numFmtId="0" fontId="7" fillId="0" borderId="0">
      <alignment vertical="top"/>
      <protection/>
    </xf>
    <xf numFmtId="0" fontId="15" fillId="0" borderId="0">
      <alignment/>
      <protection/>
    </xf>
    <xf numFmtId="0" fontId="7" fillId="0" borderId="0">
      <alignment vertical="top"/>
      <protection/>
    </xf>
    <xf numFmtId="0" fontId="10" fillId="0" borderId="0">
      <alignment/>
      <protection/>
    </xf>
    <xf numFmtId="0" fontId="7" fillId="0" borderId="0">
      <alignment vertical="top"/>
      <protection/>
    </xf>
    <xf numFmtId="0" fontId="1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32" borderId="7" applyNumberFormat="0" applyFont="0" applyAlignment="0" applyProtection="0"/>
    <xf numFmtId="0" fontId="46" fillId="27" borderId="8" applyNumberFormat="0" applyAlignment="0" applyProtection="0"/>
    <xf numFmtId="9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14" fontId="0" fillId="0" borderId="0" xfId="0" applyNumberFormat="1" applyAlignment="1">
      <alignment wrapText="1"/>
    </xf>
    <xf numFmtId="43" fontId="2" fillId="0" borderId="11" xfId="42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 quotePrefix="1">
      <alignment horizontal="right" wrapText="1"/>
    </xf>
    <xf numFmtId="14" fontId="7" fillId="0" borderId="0" xfId="0" applyNumberFormat="1" applyFont="1" applyBorder="1" applyAlignment="1" quotePrefix="1">
      <alignment horizontal="right" wrapText="1"/>
    </xf>
    <xf numFmtId="14" fontId="0" fillId="0" borderId="0" xfId="0" applyNumberFormat="1" applyAlignment="1" quotePrefix="1">
      <alignment horizontal="right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3" fontId="2" fillId="0" borderId="0" xfId="42" applyFont="1" applyAlignment="1">
      <alignment wrapText="1"/>
    </xf>
    <xf numFmtId="43" fontId="10" fillId="0" borderId="0" xfId="42" applyFont="1" applyAlignment="1">
      <alignment wrapText="1"/>
    </xf>
    <xf numFmtId="43" fontId="10" fillId="0" borderId="0" xfId="42" applyFont="1" applyBorder="1" applyAlignment="1">
      <alignment wrapText="1"/>
    </xf>
    <xf numFmtId="43" fontId="10" fillId="0" borderId="0" xfId="42" applyFont="1" applyFill="1" applyBorder="1" applyAlignment="1">
      <alignment wrapText="1"/>
    </xf>
    <xf numFmtId="43" fontId="11" fillId="0" borderId="11" xfId="42" applyFont="1" applyBorder="1" applyAlignment="1">
      <alignment wrapText="1"/>
    </xf>
    <xf numFmtId="43" fontId="0" fillId="0" borderId="0" xfId="42" applyFont="1" applyAlignment="1">
      <alignment wrapText="1"/>
    </xf>
    <xf numFmtId="43" fontId="2" fillId="0" borderId="10" xfId="42" applyFont="1" applyBorder="1" applyAlignment="1">
      <alignment wrapText="1"/>
    </xf>
    <xf numFmtId="43" fontId="7" fillId="0" borderId="0" xfId="42" applyFont="1" applyBorder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43" fontId="7" fillId="0" borderId="0" xfId="42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3" fontId="0" fillId="0" borderId="0" xfId="42" applyFont="1" applyFill="1" applyBorder="1" applyAlignment="1">
      <alignment wrapText="1"/>
    </xf>
    <xf numFmtId="2" fontId="12" fillId="0" borderId="0" xfId="0" applyNumberFormat="1" applyFont="1" applyAlignment="1">
      <alignment horizontal="right"/>
    </xf>
    <xf numFmtId="0" fontId="4" fillId="34" borderId="1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43" fontId="4" fillId="33" borderId="11" xfId="42" applyFont="1" applyFill="1" applyBorder="1" applyAlignment="1">
      <alignment wrapText="1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43" fontId="14" fillId="34" borderId="11" xfId="42" applyFont="1" applyFill="1" applyBorder="1" applyAlignment="1">
      <alignment wrapText="1"/>
    </xf>
    <xf numFmtId="14" fontId="7" fillId="0" borderId="0" xfId="0" applyNumberFormat="1" applyFont="1" applyBorder="1" applyAlignment="1">
      <alignment wrapText="1"/>
    </xf>
    <xf numFmtId="43" fontId="11" fillId="0" borderId="0" xfId="42" applyFont="1" applyAlignment="1">
      <alignment wrapText="1"/>
    </xf>
    <xf numFmtId="43" fontId="4" fillId="34" borderId="11" xfId="42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right" wrapText="1"/>
    </xf>
    <xf numFmtId="43" fontId="50" fillId="0" borderId="0" xfId="42" applyFont="1" applyAlignment="1">
      <alignment wrapText="1"/>
    </xf>
    <xf numFmtId="2" fontId="50" fillId="0" borderId="0" xfId="0" applyNumberFormat="1" applyFont="1" applyAlignment="1">
      <alignment wrapText="1"/>
    </xf>
    <xf numFmtId="0" fontId="7" fillId="0" borderId="0" xfId="0" applyFont="1" applyBorder="1" applyAlignment="1">
      <alignment horizontal="left" wrapText="1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7" fillId="0" borderId="0" xfId="63" applyFont="1" applyFill="1" applyAlignment="1">
      <alignment/>
      <protection/>
    </xf>
    <xf numFmtId="14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2" fontId="10" fillId="0" borderId="0" xfId="66" applyNumberFormat="1" applyFont="1" applyAlignment="1">
      <alignment horizontal="right"/>
      <protection/>
    </xf>
    <xf numFmtId="0" fontId="10" fillId="0" borderId="0" xfId="66" applyFont="1" applyAlignment="1">
      <alignment/>
      <protection/>
    </xf>
    <xf numFmtId="0" fontId="0" fillId="0" borderId="0" xfId="0" applyFont="1" applyAlignment="1">
      <alignment horizontal="left" wrapText="1"/>
    </xf>
    <xf numFmtId="2" fontId="10" fillId="0" borderId="0" xfId="66" applyNumberFormat="1" applyFont="1" applyAlignment="1">
      <alignment horizontal="left"/>
      <protection/>
    </xf>
    <xf numFmtId="2" fontId="10" fillId="0" borderId="0" xfId="68" applyNumberFormat="1" applyFont="1" applyAlignment="1">
      <alignment horizontal="left"/>
      <protection/>
    </xf>
    <xf numFmtId="2" fontId="10" fillId="0" borderId="0" xfId="68" applyNumberFormat="1" applyFont="1" applyAlignment="1">
      <alignment/>
      <protection/>
    </xf>
    <xf numFmtId="2" fontId="10" fillId="0" borderId="0" xfId="66" applyNumberFormat="1" applyFont="1" applyFill="1" applyAlignment="1">
      <alignment horizontal="right"/>
      <protection/>
    </xf>
    <xf numFmtId="2" fontId="10" fillId="0" borderId="0" xfId="68" applyNumberFormat="1" applyFont="1" applyFill="1" applyAlignment="1">
      <alignment/>
      <protection/>
    </xf>
    <xf numFmtId="14" fontId="10" fillId="0" borderId="0" xfId="0" applyNumberFormat="1" applyFont="1" applyAlignment="1">
      <alignment wrapText="1"/>
    </xf>
    <xf numFmtId="0" fontId="10" fillId="0" borderId="0" xfId="0" applyFont="1" applyAlignment="1">
      <alignment horizontal="left" wrapText="1"/>
    </xf>
    <xf numFmtId="2" fontId="0" fillId="0" borderId="0" xfId="0" applyNumberFormat="1" applyFont="1" applyAlignment="1">
      <alignment wrapText="1"/>
    </xf>
    <xf numFmtId="2" fontId="10" fillId="0" borderId="0" xfId="66" applyNumberFormat="1" applyFont="1" applyFill="1" applyAlignment="1">
      <alignment/>
      <protection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2" fontId="0" fillId="0" borderId="0" xfId="47" applyNumberFormat="1" applyFont="1" applyFill="1" applyAlignment="1">
      <alignment horizontal="right"/>
    </xf>
    <xf numFmtId="0" fontId="4" fillId="0" borderId="10" xfId="0" applyFont="1" applyBorder="1" applyAlignment="1">
      <alignment wrapText="1"/>
    </xf>
    <xf numFmtId="43" fontId="4" fillId="0" borderId="10" xfId="42" applyFont="1" applyBorder="1" applyAlignment="1">
      <alignment wrapText="1"/>
    </xf>
    <xf numFmtId="0" fontId="5" fillId="0" borderId="0" xfId="0" applyFont="1" applyBorder="1" applyAlignment="1">
      <alignment wrapText="1"/>
    </xf>
    <xf numFmtId="43" fontId="5" fillId="0" borderId="0" xfId="42" applyFont="1" applyBorder="1" applyAlignment="1">
      <alignment/>
    </xf>
    <xf numFmtId="0" fontId="4" fillId="0" borderId="0" xfId="0" applyFont="1" applyBorder="1" applyAlignment="1">
      <alignment wrapText="1"/>
    </xf>
    <xf numFmtId="43" fontId="4" fillId="0" borderId="0" xfId="42" applyFont="1" applyBorder="1" applyAlignment="1">
      <alignment wrapText="1"/>
    </xf>
    <xf numFmtId="43" fontId="14" fillId="0" borderId="0" xfId="42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2" fillId="0" borderId="0" xfId="0" applyFont="1" applyAlignment="1">
      <alignment horizontal="right" wrapText="1"/>
    </xf>
    <xf numFmtId="43" fontId="13" fillId="0" borderId="0" xfId="42" applyFont="1" applyBorder="1" applyAlignment="1">
      <alignment wrapText="1"/>
    </xf>
    <xf numFmtId="2" fontId="52" fillId="0" borderId="0" xfId="0" applyNumberFormat="1" applyFont="1" applyAlignment="1">
      <alignment wrapText="1"/>
    </xf>
    <xf numFmtId="0" fontId="51" fillId="0" borderId="0" xfId="0" applyFont="1" applyAlignment="1">
      <alignment wrapText="1"/>
    </xf>
    <xf numFmtId="2" fontId="51" fillId="0" borderId="0" xfId="0" applyNumberFormat="1" applyFont="1" applyAlignment="1">
      <alignment wrapText="1"/>
    </xf>
    <xf numFmtId="0" fontId="0" fillId="0" borderId="0" xfId="0" applyFill="1" applyAlignment="1" quotePrefix="1">
      <alignment wrapText="1"/>
    </xf>
    <xf numFmtId="165" fontId="10" fillId="0" borderId="0" xfId="0" applyNumberFormat="1" applyFont="1" applyAlignment="1">
      <alignment horizontal="right"/>
    </xf>
    <xf numFmtId="0" fontId="4" fillId="35" borderId="11" xfId="0" applyFont="1" applyFill="1" applyBorder="1" applyAlignment="1">
      <alignment wrapText="1"/>
    </xf>
    <xf numFmtId="0" fontId="3" fillId="35" borderId="11" xfId="0" applyFont="1" applyFill="1" applyBorder="1" applyAlignment="1">
      <alignment wrapText="1"/>
    </xf>
    <xf numFmtId="14" fontId="0" fillId="0" borderId="0" xfId="0" applyNumberFormat="1" applyFont="1" applyAlignment="1">
      <alignment wrapText="1"/>
    </xf>
    <xf numFmtId="0" fontId="50" fillId="0" borderId="0" xfId="0" applyFont="1" applyBorder="1" applyAlignment="1">
      <alignment wrapText="1"/>
    </xf>
    <xf numFmtId="14" fontId="50" fillId="0" borderId="0" xfId="0" applyNumberFormat="1" applyFont="1" applyAlignment="1">
      <alignment horizontal="right" wrapText="1"/>
    </xf>
    <xf numFmtId="43" fontId="5" fillId="0" borderId="0" xfId="42" applyFont="1" applyFill="1" applyBorder="1" applyAlignment="1">
      <alignment horizontal="left" wrapText="1"/>
    </xf>
    <xf numFmtId="0" fontId="5" fillId="0" borderId="0" xfId="0" applyFont="1" applyBorder="1" applyAlignment="1">
      <alignment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2" xfId="61"/>
    <cellStyle name="Normal 2 2" xfId="62"/>
    <cellStyle name="Normal 3" xfId="63"/>
    <cellStyle name="Normal 3 2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rmal 9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zoomScalePageLayoutView="0" workbookViewId="0" topLeftCell="A1">
      <selection activeCell="C16" sqref="C16"/>
    </sheetView>
  </sheetViews>
  <sheetFormatPr defaultColWidth="9.140625" defaultRowHeight="22.5" customHeight="1"/>
  <cols>
    <col min="1" max="1" width="23.421875" style="2" customWidth="1"/>
    <col min="2" max="2" width="23.57421875" style="22" customWidth="1"/>
    <col min="3" max="3" width="71.421875" style="2" customWidth="1"/>
    <col min="4" max="4" width="21.00390625" style="2" customWidth="1"/>
    <col min="5" max="5" width="14.7109375" style="2" customWidth="1"/>
    <col min="6" max="6" width="36.28125" style="29" customWidth="1"/>
    <col min="7" max="7" width="58.28125" style="29" bestFit="1" customWidth="1"/>
    <col min="8" max="8" width="6.57421875" style="29" bestFit="1" customWidth="1"/>
    <col min="9" max="9" width="61.00390625" style="29" bestFit="1" customWidth="1"/>
    <col min="10" max="10" width="29.28125" style="29" bestFit="1" customWidth="1"/>
    <col min="11" max="11" width="23.8515625" style="29" bestFit="1" customWidth="1"/>
    <col min="12" max="16384" width="9.140625" style="29" customWidth="1"/>
  </cols>
  <sheetData>
    <row r="1" spans="1:5" s="42" customFormat="1" ht="36" customHeight="1">
      <c r="A1" s="74" t="s">
        <v>38</v>
      </c>
      <c r="B1" s="75" t="s">
        <v>20</v>
      </c>
      <c r="C1" s="9"/>
      <c r="D1" s="9"/>
      <c r="E1" s="9"/>
    </row>
    <row r="2" spans="1:5" s="42" customFormat="1" ht="30" customHeight="1">
      <c r="A2" s="76" t="s">
        <v>39</v>
      </c>
      <c r="B2" s="77" t="s">
        <v>41</v>
      </c>
      <c r="C2" s="76" t="s">
        <v>42</v>
      </c>
      <c r="D2" s="9"/>
      <c r="E2" s="9"/>
    </row>
    <row r="3" spans="1:5" s="42" customFormat="1" ht="22.5" customHeight="1">
      <c r="A3" s="72"/>
      <c r="B3" s="73"/>
      <c r="C3" s="72"/>
      <c r="D3" s="6"/>
      <c r="E3" s="6"/>
    </row>
    <row r="4" spans="1:5" s="16" customFormat="1" ht="35.25" customHeight="1">
      <c r="A4" s="33" t="s">
        <v>0</v>
      </c>
      <c r="B4" s="34" t="s">
        <v>27</v>
      </c>
      <c r="C4" s="4"/>
      <c r="D4" s="4"/>
      <c r="E4" s="4"/>
    </row>
    <row r="5" spans="1:5" s="42" customFormat="1" ht="25.5">
      <c r="A5" s="3" t="s">
        <v>2</v>
      </c>
      <c r="B5" s="8" t="s">
        <v>3</v>
      </c>
      <c r="C5" s="3" t="s">
        <v>4</v>
      </c>
      <c r="D5" s="3" t="s">
        <v>5</v>
      </c>
      <c r="E5" s="3" t="s">
        <v>6</v>
      </c>
    </row>
    <row r="6" spans="1:11" s="42" customFormat="1" ht="22.5" customHeight="1">
      <c r="A6" s="45" t="s">
        <v>25</v>
      </c>
      <c r="B6" s="46" t="s">
        <v>105</v>
      </c>
      <c r="C6" s="56"/>
      <c r="D6" s="26"/>
      <c r="E6" s="26"/>
      <c r="G6" s="63"/>
      <c r="H6" s="60"/>
      <c r="I6" s="64"/>
      <c r="J6" s="57"/>
      <c r="K6" s="58"/>
    </row>
    <row r="8" spans="1:5" s="16" customFormat="1" ht="22.5" customHeight="1">
      <c r="A8" s="33" t="s">
        <v>0</v>
      </c>
      <c r="B8" s="34" t="s">
        <v>26</v>
      </c>
      <c r="C8" s="4"/>
      <c r="D8" s="4"/>
      <c r="E8" s="4"/>
    </row>
    <row r="9" spans="1:5" s="42" customFormat="1" ht="25.5">
      <c r="A9" s="3" t="s">
        <v>2</v>
      </c>
      <c r="B9" s="8" t="s">
        <v>3</v>
      </c>
      <c r="C9" s="3" t="s">
        <v>4</v>
      </c>
      <c r="D9" s="3" t="s">
        <v>5</v>
      </c>
      <c r="E9" s="3" t="s">
        <v>6</v>
      </c>
    </row>
    <row r="10" spans="1:2" ht="22.5" customHeight="1">
      <c r="A10" s="45" t="s">
        <v>25</v>
      </c>
      <c r="B10" s="46" t="s">
        <v>105</v>
      </c>
    </row>
    <row r="11" spans="1:11" ht="22.5" customHeight="1">
      <c r="A11" s="45"/>
      <c r="B11" s="40"/>
      <c r="C11" s="25"/>
      <c r="E11" s="25"/>
      <c r="G11" s="7"/>
      <c r="H11" s="55"/>
      <c r="I11" s="56"/>
      <c r="J11" s="57"/>
      <c r="K11" s="57"/>
    </row>
    <row r="12" spans="1:11" ht="22.5" customHeight="1">
      <c r="A12" s="69"/>
      <c r="B12" s="71"/>
      <c r="C12" s="70"/>
      <c r="D12" s="68"/>
      <c r="E12" s="70"/>
      <c r="G12" s="7"/>
      <c r="H12" s="62"/>
      <c r="I12" s="57"/>
      <c r="J12" s="57"/>
      <c r="K12" s="59"/>
    </row>
    <row r="13" spans="1:11" s="42" customFormat="1" ht="22.5" customHeight="1">
      <c r="A13" s="76"/>
      <c r="B13" s="78"/>
      <c r="C13" s="79"/>
      <c r="D13" s="15"/>
      <c r="E13" s="15"/>
      <c r="G13" s="7"/>
      <c r="H13" s="61"/>
      <c r="I13" s="56"/>
      <c r="J13" s="57"/>
      <c r="K13" s="57"/>
    </row>
    <row r="14" spans="1:5" s="16" customFormat="1" ht="31.5">
      <c r="A14" s="32" t="s">
        <v>7</v>
      </c>
      <c r="B14" s="41" t="s">
        <v>27</v>
      </c>
      <c r="C14" s="5"/>
      <c r="D14" s="5"/>
      <c r="E14" s="5"/>
    </row>
    <row r="15" spans="1:5" s="42" customFormat="1" ht="22.5" customHeight="1">
      <c r="A15" s="3" t="s">
        <v>2</v>
      </c>
      <c r="B15" s="8" t="s">
        <v>3</v>
      </c>
      <c r="C15" s="3" t="s">
        <v>8</v>
      </c>
      <c r="D15" s="3" t="s">
        <v>5</v>
      </c>
      <c r="E15" s="3" t="s">
        <v>6</v>
      </c>
    </row>
    <row r="16" spans="1:5" s="42" customFormat="1" ht="22.5" customHeight="1">
      <c r="A16" s="39">
        <v>41821</v>
      </c>
      <c r="B16" s="24">
        <v>36.4</v>
      </c>
      <c r="C16" s="26" t="s">
        <v>113</v>
      </c>
      <c r="D16" s="10" t="s">
        <v>30</v>
      </c>
      <c r="E16" s="10" t="s">
        <v>21</v>
      </c>
    </row>
    <row r="17" spans="1:5" s="42" customFormat="1" ht="22.5" customHeight="1">
      <c r="A17" s="39">
        <v>41857</v>
      </c>
      <c r="B17" s="24">
        <v>49.3</v>
      </c>
      <c r="C17" s="10" t="s">
        <v>43</v>
      </c>
      <c r="D17" s="10" t="s">
        <v>30</v>
      </c>
      <c r="E17" s="10" t="s">
        <v>44</v>
      </c>
    </row>
    <row r="18" spans="1:5" s="42" customFormat="1" ht="22.5" customHeight="1">
      <c r="A18" s="39">
        <v>41880</v>
      </c>
      <c r="B18" s="24">
        <v>37.9</v>
      </c>
      <c r="C18" s="10" t="s">
        <v>49</v>
      </c>
      <c r="D18" s="10" t="s">
        <v>30</v>
      </c>
      <c r="E18" s="10" t="s">
        <v>23</v>
      </c>
    </row>
    <row r="19" spans="1:5" s="42" customFormat="1" ht="22.5" customHeight="1">
      <c r="A19" s="39">
        <v>41912</v>
      </c>
      <c r="B19" s="24">
        <v>9</v>
      </c>
      <c r="C19" s="10" t="s">
        <v>50</v>
      </c>
      <c r="D19" s="10" t="s">
        <v>30</v>
      </c>
      <c r="E19" s="10" t="s">
        <v>23</v>
      </c>
    </row>
    <row r="20" spans="1:5" s="42" customFormat="1" ht="22.5" customHeight="1">
      <c r="A20" s="39">
        <v>41925</v>
      </c>
      <c r="B20" s="24">
        <v>53</v>
      </c>
      <c r="C20" s="10" t="s">
        <v>43</v>
      </c>
      <c r="D20" s="10" t="s">
        <v>30</v>
      </c>
      <c r="E20" s="10" t="s">
        <v>44</v>
      </c>
    </row>
    <row r="21" spans="1:5" s="42" customFormat="1" ht="22.5" customHeight="1">
      <c r="A21" s="7">
        <v>41976</v>
      </c>
      <c r="B21" s="22">
        <v>26.5</v>
      </c>
      <c r="C21" s="2" t="s">
        <v>53</v>
      </c>
      <c r="D21" s="2" t="s">
        <v>52</v>
      </c>
      <c r="E21" s="2" t="s">
        <v>34</v>
      </c>
    </row>
    <row r="22" spans="1:5" s="42" customFormat="1" ht="22.5" customHeight="1">
      <c r="A22" s="39">
        <v>41984</v>
      </c>
      <c r="B22" s="24">
        <v>9</v>
      </c>
      <c r="C22" s="10" t="s">
        <v>55</v>
      </c>
      <c r="D22" s="10" t="s">
        <v>54</v>
      </c>
      <c r="E22" s="10" t="s">
        <v>23</v>
      </c>
    </row>
    <row r="23" spans="1:5" s="42" customFormat="1" ht="22.5" customHeight="1">
      <c r="A23" s="39">
        <v>42012</v>
      </c>
      <c r="B23" s="24">
        <v>4.5</v>
      </c>
      <c r="C23" s="10" t="s">
        <v>114</v>
      </c>
      <c r="D23" s="10" t="s">
        <v>54</v>
      </c>
      <c r="E23" s="10" t="s">
        <v>57</v>
      </c>
    </row>
    <row r="24" spans="1:5" s="42" customFormat="1" ht="22.5" customHeight="1">
      <c r="A24" s="39">
        <v>42024</v>
      </c>
      <c r="B24" s="24">
        <v>15</v>
      </c>
      <c r="C24" s="2" t="s">
        <v>58</v>
      </c>
      <c r="D24" s="10" t="s">
        <v>54</v>
      </c>
      <c r="E24" s="10" t="s">
        <v>23</v>
      </c>
    </row>
    <row r="25" spans="1:5" s="42" customFormat="1" ht="22.5" customHeight="1">
      <c r="A25" s="39">
        <v>42123</v>
      </c>
      <c r="B25" s="24">
        <v>14.6</v>
      </c>
      <c r="C25" s="2" t="s">
        <v>120</v>
      </c>
      <c r="D25" s="10" t="s">
        <v>54</v>
      </c>
      <c r="E25" s="10" t="s">
        <v>23</v>
      </c>
    </row>
    <row r="26" spans="1:5" s="42" customFormat="1" ht="22.5" customHeight="1">
      <c r="A26" s="39">
        <v>42124</v>
      </c>
      <c r="B26" s="24">
        <v>6</v>
      </c>
      <c r="C26" s="2" t="s">
        <v>62</v>
      </c>
      <c r="D26" s="10" t="s">
        <v>54</v>
      </c>
      <c r="E26" s="10" t="s">
        <v>23</v>
      </c>
    </row>
    <row r="27" spans="1:5" s="42" customFormat="1" ht="22.5" customHeight="1">
      <c r="A27" s="39">
        <v>42143</v>
      </c>
      <c r="B27" s="24">
        <v>15.8</v>
      </c>
      <c r="C27" s="25" t="s">
        <v>63</v>
      </c>
      <c r="D27" s="10" t="s">
        <v>30</v>
      </c>
      <c r="E27" s="10" t="s">
        <v>23</v>
      </c>
    </row>
    <row r="28" spans="1:5" s="42" customFormat="1" ht="22.5" customHeight="1">
      <c r="A28" s="39">
        <v>42143</v>
      </c>
      <c r="B28" s="24">
        <v>15.39</v>
      </c>
      <c r="C28" s="25" t="s">
        <v>63</v>
      </c>
      <c r="D28" s="10" t="s">
        <v>30</v>
      </c>
      <c r="E28" s="10" t="s">
        <v>23</v>
      </c>
    </row>
    <row r="29" spans="1:11" ht="22.5" customHeight="1">
      <c r="A29" s="80" t="s">
        <v>31</v>
      </c>
      <c r="B29" s="81">
        <f>SUM(B16:B28)</f>
        <v>292.39</v>
      </c>
      <c r="C29" s="26"/>
      <c r="D29" s="10"/>
      <c r="E29" s="26"/>
      <c r="G29" s="7"/>
      <c r="H29" s="60"/>
      <c r="I29" s="57"/>
      <c r="J29" s="57"/>
      <c r="K29" s="58"/>
    </row>
    <row r="30" spans="1:11" ht="22.5" customHeight="1">
      <c r="A30" s="14"/>
      <c r="B30" s="19"/>
      <c r="C30" s="26"/>
      <c r="D30" s="10"/>
      <c r="E30" s="26"/>
      <c r="G30" s="7"/>
      <c r="H30" s="60"/>
      <c r="I30" s="57"/>
      <c r="J30" s="57"/>
      <c r="K30" s="58"/>
    </row>
    <row r="31" spans="1:5" s="42" customFormat="1" ht="31.5">
      <c r="A31" s="32" t="s">
        <v>9</v>
      </c>
      <c r="B31" s="38" t="s">
        <v>28</v>
      </c>
      <c r="C31" s="32" t="s">
        <v>24</v>
      </c>
      <c r="D31" s="5"/>
      <c r="E31" s="5"/>
    </row>
    <row r="32" spans="1:6" s="42" customFormat="1" ht="24" customHeight="1">
      <c r="A32" s="3" t="s">
        <v>2</v>
      </c>
      <c r="B32" s="21" t="s">
        <v>3</v>
      </c>
      <c r="C32" s="3" t="s">
        <v>8</v>
      </c>
      <c r="D32" s="3" t="s">
        <v>5</v>
      </c>
      <c r="E32" s="3" t="s">
        <v>6</v>
      </c>
      <c r="F32" s="67"/>
    </row>
    <row r="33" spans="1:6" s="42" customFormat="1" ht="24" customHeight="1">
      <c r="A33" s="39">
        <v>41858</v>
      </c>
      <c r="B33" s="20">
        <v>459.46</v>
      </c>
      <c r="C33" s="10" t="s">
        <v>66</v>
      </c>
      <c r="D33" s="26" t="s">
        <v>64</v>
      </c>
      <c r="E33" s="10" t="s">
        <v>65</v>
      </c>
      <c r="F33" s="67"/>
    </row>
    <row r="34" spans="1:11" ht="25.5" customHeight="1">
      <c r="A34" s="12">
        <v>41862</v>
      </c>
      <c r="B34" s="28">
        <v>582.17</v>
      </c>
      <c r="C34" s="10" t="s">
        <v>66</v>
      </c>
      <c r="D34" s="26" t="s">
        <v>64</v>
      </c>
      <c r="E34" s="26" t="s">
        <v>67</v>
      </c>
      <c r="G34" s="7"/>
      <c r="H34" s="66"/>
      <c r="I34" s="57"/>
      <c r="J34" s="57"/>
      <c r="K34" s="58"/>
    </row>
    <row r="35" spans="1:11" ht="25.5" customHeight="1">
      <c r="A35" s="12">
        <v>41852</v>
      </c>
      <c r="B35" s="28">
        <v>422.54</v>
      </c>
      <c r="C35" s="10" t="s">
        <v>68</v>
      </c>
      <c r="D35" s="26" t="s">
        <v>64</v>
      </c>
      <c r="E35" s="26" t="s">
        <v>69</v>
      </c>
      <c r="G35" s="7"/>
      <c r="H35" s="66"/>
      <c r="I35" s="57"/>
      <c r="J35" s="57"/>
      <c r="K35" s="58"/>
    </row>
    <row r="36" spans="1:11" ht="25.5" customHeight="1">
      <c r="A36" s="12">
        <v>41855</v>
      </c>
      <c r="B36" s="28">
        <v>456.17</v>
      </c>
      <c r="C36" s="10" t="s">
        <v>71</v>
      </c>
      <c r="D36" s="26" t="s">
        <v>64</v>
      </c>
      <c r="E36" s="26" t="s">
        <v>72</v>
      </c>
      <c r="G36" s="7"/>
      <c r="H36" s="66"/>
      <c r="I36" s="57"/>
      <c r="J36" s="57"/>
      <c r="K36" s="58"/>
    </row>
    <row r="37" spans="1:11" ht="25.5" customHeight="1">
      <c r="A37" s="12">
        <v>41856</v>
      </c>
      <c r="B37" s="28">
        <v>464.89</v>
      </c>
      <c r="C37" s="10" t="s">
        <v>66</v>
      </c>
      <c r="D37" s="26" t="s">
        <v>64</v>
      </c>
      <c r="E37" s="26" t="s">
        <v>70</v>
      </c>
      <c r="G37" s="7"/>
      <c r="H37" s="66"/>
      <c r="I37" s="57"/>
      <c r="J37" s="57"/>
      <c r="K37" s="58"/>
    </row>
    <row r="38" spans="1:11" ht="25.5" customHeight="1">
      <c r="A38" s="12">
        <v>41858</v>
      </c>
      <c r="B38" s="28">
        <v>178.95</v>
      </c>
      <c r="C38" s="10" t="s">
        <v>66</v>
      </c>
      <c r="D38" s="26" t="s">
        <v>33</v>
      </c>
      <c r="E38" s="26" t="s">
        <v>34</v>
      </c>
      <c r="G38" s="7"/>
      <c r="H38" s="66"/>
      <c r="I38" s="57"/>
      <c r="J38" s="57"/>
      <c r="K38" s="58"/>
    </row>
    <row r="39" spans="1:11" ht="25.5" customHeight="1">
      <c r="A39" s="12">
        <v>41862</v>
      </c>
      <c r="B39" s="28">
        <v>193.85</v>
      </c>
      <c r="C39" s="10" t="s">
        <v>66</v>
      </c>
      <c r="D39" s="26" t="s">
        <v>33</v>
      </c>
      <c r="E39" s="26" t="s">
        <v>44</v>
      </c>
      <c r="G39" s="7"/>
      <c r="H39" s="66"/>
      <c r="I39" s="57"/>
      <c r="J39" s="57"/>
      <c r="K39" s="58"/>
    </row>
    <row r="40" spans="1:11" ht="25.5" customHeight="1">
      <c r="A40" s="12">
        <v>41865</v>
      </c>
      <c r="B40" s="28">
        <v>194.95</v>
      </c>
      <c r="C40" s="10" t="s">
        <v>66</v>
      </c>
      <c r="D40" s="26" t="s">
        <v>33</v>
      </c>
      <c r="E40" s="26" t="s">
        <v>23</v>
      </c>
      <c r="G40" s="7"/>
      <c r="H40" s="66"/>
      <c r="I40" s="57"/>
      <c r="J40" s="57"/>
      <c r="K40" s="58"/>
    </row>
    <row r="41" spans="1:11" ht="25.5" customHeight="1">
      <c r="A41" s="12">
        <v>41865</v>
      </c>
      <c r="B41" s="28">
        <v>186.23</v>
      </c>
      <c r="C41" s="10" t="s">
        <v>66</v>
      </c>
      <c r="D41" s="26" t="s">
        <v>73</v>
      </c>
      <c r="E41" s="26" t="s">
        <v>23</v>
      </c>
      <c r="G41" s="7"/>
      <c r="H41" s="66"/>
      <c r="I41" s="57"/>
      <c r="J41" s="57"/>
      <c r="K41" s="58"/>
    </row>
    <row r="42" spans="1:11" ht="25.5" customHeight="1">
      <c r="A42" s="12">
        <v>41865</v>
      </c>
      <c r="B42" s="28">
        <v>641.78</v>
      </c>
      <c r="C42" s="10" t="s">
        <v>66</v>
      </c>
      <c r="D42" s="26" t="s">
        <v>64</v>
      </c>
      <c r="E42" s="26" t="s">
        <v>74</v>
      </c>
      <c r="G42" s="7"/>
      <c r="H42" s="66"/>
      <c r="I42" s="57"/>
      <c r="J42" s="57"/>
      <c r="K42" s="58"/>
    </row>
    <row r="43" spans="1:11" ht="22.5" customHeight="1">
      <c r="A43" s="12">
        <v>41866</v>
      </c>
      <c r="B43" s="18">
        <v>469.74</v>
      </c>
      <c r="C43" s="10" t="s">
        <v>66</v>
      </c>
      <c r="D43" s="26" t="s">
        <v>64</v>
      </c>
      <c r="E43" s="25" t="s">
        <v>35</v>
      </c>
      <c r="G43" s="7"/>
      <c r="H43" s="55"/>
      <c r="I43" s="56"/>
      <c r="J43" s="57"/>
      <c r="K43" s="48"/>
    </row>
    <row r="44" spans="1:11" ht="22.5" customHeight="1">
      <c r="A44" s="12">
        <v>41873</v>
      </c>
      <c r="B44" s="18">
        <v>90.82</v>
      </c>
      <c r="C44" s="10" t="s">
        <v>66</v>
      </c>
      <c r="D44" s="26" t="s">
        <v>64</v>
      </c>
      <c r="E44" s="25" t="s">
        <v>37</v>
      </c>
      <c r="G44" s="7"/>
      <c r="H44" s="55"/>
      <c r="I44" s="56"/>
      <c r="J44" s="57"/>
      <c r="K44" s="48"/>
    </row>
    <row r="45" spans="1:5" ht="22.5" customHeight="1">
      <c r="A45" s="12">
        <v>41885</v>
      </c>
      <c r="B45" s="18">
        <v>585.22</v>
      </c>
      <c r="C45" s="25" t="s">
        <v>115</v>
      </c>
      <c r="D45" s="26" t="s">
        <v>64</v>
      </c>
      <c r="E45" s="25" t="s">
        <v>35</v>
      </c>
    </row>
    <row r="46" spans="1:5" ht="22.5" customHeight="1">
      <c r="A46" s="12">
        <v>41885</v>
      </c>
      <c r="B46" s="18">
        <v>148.45</v>
      </c>
      <c r="C46" s="25" t="s">
        <v>115</v>
      </c>
      <c r="D46" s="10" t="s">
        <v>33</v>
      </c>
      <c r="E46" s="26" t="s">
        <v>23</v>
      </c>
    </row>
    <row r="47" spans="1:5" ht="22.5" customHeight="1">
      <c r="A47" s="7">
        <v>41891</v>
      </c>
      <c r="B47" s="19">
        <v>449.77</v>
      </c>
      <c r="C47" s="26" t="s">
        <v>116</v>
      </c>
      <c r="D47" s="26" t="s">
        <v>64</v>
      </c>
      <c r="E47" s="25" t="s">
        <v>35</v>
      </c>
    </row>
    <row r="48" spans="1:5" ht="26.25" customHeight="1">
      <c r="A48" s="7">
        <v>41894</v>
      </c>
      <c r="B48" s="19">
        <v>888.09</v>
      </c>
      <c r="C48" s="26" t="s">
        <v>75</v>
      </c>
      <c r="D48" s="26" t="s">
        <v>64</v>
      </c>
      <c r="E48" s="25" t="s">
        <v>78</v>
      </c>
    </row>
    <row r="49" spans="1:5" ht="27" customHeight="1">
      <c r="A49" s="7">
        <v>41897</v>
      </c>
      <c r="B49" s="19">
        <v>223.1</v>
      </c>
      <c r="C49" s="26" t="s">
        <v>77</v>
      </c>
      <c r="D49" s="26" t="s">
        <v>64</v>
      </c>
      <c r="E49" s="25" t="s">
        <v>76</v>
      </c>
    </row>
    <row r="50" spans="1:5" ht="22.5" customHeight="1">
      <c r="A50" s="7">
        <v>41898</v>
      </c>
      <c r="B50" s="19">
        <v>111.58</v>
      </c>
      <c r="C50" s="26" t="s">
        <v>79</v>
      </c>
      <c r="D50" s="26" t="s">
        <v>73</v>
      </c>
      <c r="E50" s="25" t="s">
        <v>76</v>
      </c>
    </row>
    <row r="51" spans="1:5" ht="22.5" customHeight="1">
      <c r="A51" s="7">
        <v>41898</v>
      </c>
      <c r="B51" s="19">
        <v>34.95</v>
      </c>
      <c r="C51" s="26" t="s">
        <v>79</v>
      </c>
      <c r="D51" s="26" t="s">
        <v>80</v>
      </c>
      <c r="E51" s="25" t="s">
        <v>76</v>
      </c>
    </row>
    <row r="52" spans="1:5" ht="22.5" customHeight="1">
      <c r="A52" s="7">
        <v>41910</v>
      </c>
      <c r="B52" s="19">
        <v>323.75</v>
      </c>
      <c r="C52" s="26" t="s">
        <v>81</v>
      </c>
      <c r="D52" s="26" t="s">
        <v>64</v>
      </c>
      <c r="E52" s="25" t="s">
        <v>35</v>
      </c>
    </row>
    <row r="53" spans="1:5" ht="22.5" customHeight="1">
      <c r="A53" s="7">
        <v>41910</v>
      </c>
      <c r="B53" s="19">
        <v>192.45</v>
      </c>
      <c r="C53" s="26" t="s">
        <v>81</v>
      </c>
      <c r="D53" s="10" t="s">
        <v>33</v>
      </c>
      <c r="E53" s="25" t="s">
        <v>23</v>
      </c>
    </row>
    <row r="54" spans="1:5" ht="22.5" customHeight="1">
      <c r="A54" s="7">
        <v>41910</v>
      </c>
      <c r="B54" s="19">
        <v>178.05</v>
      </c>
      <c r="C54" s="26" t="s">
        <v>81</v>
      </c>
      <c r="D54" s="26" t="s">
        <v>73</v>
      </c>
      <c r="E54" s="25" t="s">
        <v>23</v>
      </c>
    </row>
    <row r="55" spans="1:5" ht="22.5" customHeight="1">
      <c r="A55" s="7">
        <v>41922</v>
      </c>
      <c r="B55" s="19">
        <v>468.38</v>
      </c>
      <c r="C55" s="26" t="s">
        <v>79</v>
      </c>
      <c r="D55" s="26" t="s">
        <v>64</v>
      </c>
      <c r="E55" s="85" t="s">
        <v>117</v>
      </c>
    </row>
    <row r="56" spans="1:5" ht="22.5" customHeight="1">
      <c r="A56" s="7">
        <v>41927</v>
      </c>
      <c r="B56" s="19">
        <v>210.39</v>
      </c>
      <c r="C56" s="26" t="s">
        <v>83</v>
      </c>
      <c r="D56" s="26" t="s">
        <v>64</v>
      </c>
      <c r="E56" s="25" t="s">
        <v>36</v>
      </c>
    </row>
    <row r="57" spans="1:5" ht="22.5" customHeight="1">
      <c r="A57" s="7">
        <v>41941</v>
      </c>
      <c r="B57" s="19">
        <v>124.95</v>
      </c>
      <c r="C57" s="26" t="s">
        <v>84</v>
      </c>
      <c r="D57" s="26" t="s">
        <v>64</v>
      </c>
      <c r="E57" s="25" t="s">
        <v>35</v>
      </c>
    </row>
    <row r="58" spans="1:5" s="16" customFormat="1" ht="22.5" customHeight="1">
      <c r="A58" s="13">
        <v>41954</v>
      </c>
      <c r="B58" s="19">
        <v>50</v>
      </c>
      <c r="C58" s="10" t="s">
        <v>66</v>
      </c>
      <c r="D58" s="26" t="s">
        <v>64</v>
      </c>
      <c r="E58" s="26" t="s">
        <v>70</v>
      </c>
    </row>
    <row r="59" spans="1:5" s="16" customFormat="1" ht="22.5" customHeight="1">
      <c r="A59" s="13">
        <v>41960</v>
      </c>
      <c r="B59" s="19">
        <v>340.33</v>
      </c>
      <c r="C59" s="26" t="s">
        <v>79</v>
      </c>
      <c r="D59" s="26" t="s">
        <v>64</v>
      </c>
      <c r="E59" s="26" t="s">
        <v>89</v>
      </c>
    </row>
    <row r="60" spans="1:5" s="16" customFormat="1" ht="22.5" customHeight="1">
      <c r="A60" s="13">
        <v>41960</v>
      </c>
      <c r="B60" s="19">
        <v>136.55</v>
      </c>
      <c r="C60" s="26" t="s">
        <v>79</v>
      </c>
      <c r="D60" s="26" t="s">
        <v>73</v>
      </c>
      <c r="E60" s="26" t="s">
        <v>23</v>
      </c>
    </row>
    <row r="61" spans="1:5" s="16" customFormat="1" ht="22.5" customHeight="1">
      <c r="A61" s="13">
        <v>41960</v>
      </c>
      <c r="B61" s="19">
        <v>206.45</v>
      </c>
      <c r="C61" s="26" t="s">
        <v>79</v>
      </c>
      <c r="D61" s="26" t="s">
        <v>33</v>
      </c>
      <c r="E61" s="26" t="s">
        <v>23</v>
      </c>
    </row>
    <row r="62" spans="1:5" s="16" customFormat="1" ht="22.5" customHeight="1">
      <c r="A62" s="13">
        <v>41961</v>
      </c>
      <c r="B62" s="19">
        <v>229.47</v>
      </c>
      <c r="C62" s="26" t="s">
        <v>79</v>
      </c>
      <c r="D62" s="26" t="s">
        <v>73</v>
      </c>
      <c r="E62" s="26" t="s">
        <v>45</v>
      </c>
    </row>
    <row r="63" spans="1:5" s="16" customFormat="1" ht="22.5" customHeight="1">
      <c r="A63" s="13">
        <v>41961</v>
      </c>
      <c r="B63" s="19">
        <v>177.45</v>
      </c>
      <c r="C63" s="26" t="s">
        <v>79</v>
      </c>
      <c r="D63" s="26" t="s">
        <v>33</v>
      </c>
      <c r="E63" s="26" t="s">
        <v>45</v>
      </c>
    </row>
    <row r="64" spans="1:5" s="16" customFormat="1" ht="22.5" customHeight="1">
      <c r="A64" s="13">
        <v>41961</v>
      </c>
      <c r="B64" s="19">
        <v>186.03</v>
      </c>
      <c r="C64" s="26" t="s">
        <v>79</v>
      </c>
      <c r="D64" s="26" t="s">
        <v>64</v>
      </c>
      <c r="E64" s="26" t="s">
        <v>90</v>
      </c>
    </row>
    <row r="65" spans="1:5" s="16" customFormat="1" ht="22.5" customHeight="1">
      <c r="A65" s="13">
        <v>41962</v>
      </c>
      <c r="B65" s="19">
        <v>120.45</v>
      </c>
      <c r="C65" s="26" t="s">
        <v>79</v>
      </c>
      <c r="D65" s="26" t="s">
        <v>33</v>
      </c>
      <c r="E65" s="26" t="s">
        <v>91</v>
      </c>
    </row>
    <row r="66" spans="1:5" s="16" customFormat="1" ht="22.5" customHeight="1">
      <c r="A66" s="13">
        <v>41963</v>
      </c>
      <c r="B66" s="19">
        <v>180.16</v>
      </c>
      <c r="C66" s="26" t="s">
        <v>79</v>
      </c>
      <c r="D66" s="26" t="s">
        <v>64</v>
      </c>
      <c r="E66" s="26" t="s">
        <v>92</v>
      </c>
    </row>
    <row r="67" spans="1:5" s="16" customFormat="1" ht="22.5" customHeight="1">
      <c r="A67" s="13">
        <v>41968</v>
      </c>
      <c r="B67" s="19">
        <v>316.37</v>
      </c>
      <c r="C67" s="25" t="s">
        <v>85</v>
      </c>
      <c r="D67" s="26" t="s">
        <v>64</v>
      </c>
      <c r="E67" s="26" t="s">
        <v>70</v>
      </c>
    </row>
    <row r="68" spans="1:5" s="16" customFormat="1" ht="22.5" customHeight="1">
      <c r="A68" s="13">
        <v>41970</v>
      </c>
      <c r="B68" s="19">
        <v>498.08</v>
      </c>
      <c r="C68" s="10" t="s">
        <v>43</v>
      </c>
      <c r="D68" s="26" t="s">
        <v>64</v>
      </c>
      <c r="E68" s="26" t="s">
        <v>35</v>
      </c>
    </row>
    <row r="69" spans="1:5" s="16" customFormat="1" ht="30" customHeight="1">
      <c r="A69" s="7">
        <v>41975</v>
      </c>
      <c r="B69" s="18">
        <v>366.2</v>
      </c>
      <c r="C69" s="25" t="s">
        <v>85</v>
      </c>
      <c r="D69" s="26" t="s">
        <v>64</v>
      </c>
      <c r="E69" s="25" t="s">
        <v>86</v>
      </c>
    </row>
    <row r="70" spans="1:5" s="16" customFormat="1" ht="30" customHeight="1">
      <c r="A70" s="7">
        <v>41975</v>
      </c>
      <c r="B70" s="18">
        <v>201.25</v>
      </c>
      <c r="C70" s="25" t="s">
        <v>85</v>
      </c>
      <c r="D70" s="26" t="s">
        <v>33</v>
      </c>
      <c r="E70" s="25" t="s">
        <v>34</v>
      </c>
    </row>
    <row r="71" spans="1:5" ht="22.5" customHeight="1">
      <c r="A71" s="7">
        <v>41977</v>
      </c>
      <c r="B71" s="18">
        <v>196.91</v>
      </c>
      <c r="C71" s="25" t="s">
        <v>85</v>
      </c>
      <c r="D71" s="26" t="s">
        <v>64</v>
      </c>
      <c r="E71" s="25" t="s">
        <v>82</v>
      </c>
    </row>
    <row r="72" spans="1:5" s="43" customFormat="1" ht="22.5" customHeight="1">
      <c r="A72" s="7">
        <v>41978</v>
      </c>
      <c r="B72" s="18">
        <v>181.54</v>
      </c>
      <c r="C72" s="25" t="s">
        <v>85</v>
      </c>
      <c r="D72" s="26" t="s">
        <v>64</v>
      </c>
      <c r="E72" s="25" t="s">
        <v>36</v>
      </c>
    </row>
    <row r="73" spans="1:5" s="43" customFormat="1" ht="29.25" customHeight="1">
      <c r="A73" s="7">
        <v>41982</v>
      </c>
      <c r="B73" s="18">
        <v>627.38</v>
      </c>
      <c r="C73" s="25" t="s">
        <v>85</v>
      </c>
      <c r="D73" s="26" t="s">
        <v>64</v>
      </c>
      <c r="E73" s="25" t="s">
        <v>87</v>
      </c>
    </row>
    <row r="74" spans="1:5" s="43" customFormat="1" ht="29.25" customHeight="1">
      <c r="A74" s="7">
        <v>41982</v>
      </c>
      <c r="B74" s="18">
        <v>51.36</v>
      </c>
      <c r="C74" s="25" t="s">
        <v>85</v>
      </c>
      <c r="D74" s="26" t="s">
        <v>73</v>
      </c>
      <c r="E74" s="25" t="s">
        <v>87</v>
      </c>
    </row>
    <row r="75" spans="1:5" s="43" customFormat="1" ht="29.25" customHeight="1">
      <c r="A75" s="7">
        <v>41982</v>
      </c>
      <c r="B75" s="18">
        <v>281.45</v>
      </c>
      <c r="C75" s="25" t="s">
        <v>85</v>
      </c>
      <c r="D75" s="26" t="s">
        <v>33</v>
      </c>
      <c r="E75" s="25" t="s">
        <v>23</v>
      </c>
    </row>
    <row r="76" spans="1:5" s="43" customFormat="1" ht="29.25" customHeight="1">
      <c r="A76" s="7">
        <v>41983</v>
      </c>
      <c r="B76" s="18">
        <v>94.46</v>
      </c>
      <c r="C76" s="25" t="s">
        <v>85</v>
      </c>
      <c r="D76" s="26" t="s">
        <v>73</v>
      </c>
      <c r="E76" s="25" t="s">
        <v>23</v>
      </c>
    </row>
    <row r="77" spans="1:5" s="43" customFormat="1" ht="22.5" customHeight="1">
      <c r="A77" s="7">
        <v>42017</v>
      </c>
      <c r="B77" s="18">
        <v>350.7</v>
      </c>
      <c r="C77" s="25" t="s">
        <v>85</v>
      </c>
      <c r="D77" s="26" t="s">
        <v>64</v>
      </c>
      <c r="E77" s="25" t="s">
        <v>88</v>
      </c>
    </row>
    <row r="78" spans="1:5" s="43" customFormat="1" ht="22.5" customHeight="1">
      <c r="A78" s="7">
        <v>42019</v>
      </c>
      <c r="B78" s="18">
        <v>148.42</v>
      </c>
      <c r="C78" s="25" t="s">
        <v>116</v>
      </c>
      <c r="D78" s="26" t="s">
        <v>64</v>
      </c>
      <c r="E78" s="25" t="s">
        <v>35</v>
      </c>
    </row>
    <row r="79" spans="1:5" s="43" customFormat="1" ht="22.5" customHeight="1">
      <c r="A79" s="7">
        <v>42024</v>
      </c>
      <c r="B79" s="18">
        <v>280.1</v>
      </c>
      <c r="C79" s="25" t="s">
        <v>110</v>
      </c>
      <c r="D79" s="26" t="s">
        <v>64</v>
      </c>
      <c r="E79" s="25" t="s">
        <v>35</v>
      </c>
    </row>
    <row r="80" spans="1:5" s="43" customFormat="1" ht="22.5" customHeight="1">
      <c r="A80" s="7">
        <v>42024</v>
      </c>
      <c r="B80" s="18">
        <v>269.41</v>
      </c>
      <c r="C80" s="25" t="s">
        <v>110</v>
      </c>
      <c r="D80" s="26" t="s">
        <v>64</v>
      </c>
      <c r="E80" s="25" t="s">
        <v>93</v>
      </c>
    </row>
    <row r="81" spans="1:5" s="43" customFormat="1" ht="22.5" customHeight="1">
      <c r="A81" s="7">
        <v>42024</v>
      </c>
      <c r="B81" s="18">
        <v>69.98</v>
      </c>
      <c r="C81" s="25" t="s">
        <v>110</v>
      </c>
      <c r="D81" s="26" t="s">
        <v>73</v>
      </c>
      <c r="E81" s="25" t="s">
        <v>23</v>
      </c>
    </row>
    <row r="82" spans="1:5" s="43" customFormat="1" ht="22.5" customHeight="1">
      <c r="A82" s="7">
        <v>42055</v>
      </c>
      <c r="B82" s="18">
        <v>14.54</v>
      </c>
      <c r="C82" s="25" t="s">
        <v>94</v>
      </c>
      <c r="D82" s="26" t="s">
        <v>137</v>
      </c>
      <c r="E82" s="25"/>
    </row>
    <row r="83" spans="1:5" s="43" customFormat="1" ht="22.5" customHeight="1">
      <c r="A83" s="7">
        <v>42057</v>
      </c>
      <c r="B83" s="18">
        <v>14.54</v>
      </c>
      <c r="C83" s="25" t="s">
        <v>94</v>
      </c>
      <c r="D83" s="26" t="s">
        <v>137</v>
      </c>
      <c r="E83" s="25"/>
    </row>
    <row r="84" spans="1:5" s="43" customFormat="1" ht="22.5" customHeight="1">
      <c r="A84" s="7">
        <v>42060</v>
      </c>
      <c r="B84" s="18">
        <v>14.54</v>
      </c>
      <c r="C84" s="25" t="s">
        <v>94</v>
      </c>
      <c r="D84" s="26" t="s">
        <v>137</v>
      </c>
      <c r="E84" s="25"/>
    </row>
    <row r="85" spans="1:5" s="43" customFormat="1" ht="22.5" customHeight="1">
      <c r="A85" s="7">
        <v>42061</v>
      </c>
      <c r="B85" s="18">
        <v>14.54</v>
      </c>
      <c r="C85" s="25" t="s">
        <v>94</v>
      </c>
      <c r="D85" s="26" t="s">
        <v>137</v>
      </c>
      <c r="E85" s="25"/>
    </row>
    <row r="86" spans="1:5" s="43" customFormat="1" ht="22.5" customHeight="1">
      <c r="A86" s="7">
        <v>42062</v>
      </c>
      <c r="B86" s="18">
        <v>14.54</v>
      </c>
      <c r="C86" s="25" t="s">
        <v>94</v>
      </c>
      <c r="D86" s="26" t="s">
        <v>137</v>
      </c>
      <c r="E86" s="25"/>
    </row>
    <row r="87" spans="1:5" s="42" customFormat="1" ht="22.5" customHeight="1">
      <c r="A87" s="63">
        <v>42068</v>
      </c>
      <c r="B87" s="18">
        <v>227.86</v>
      </c>
      <c r="C87" s="25" t="s">
        <v>94</v>
      </c>
      <c r="D87" s="10" t="s">
        <v>33</v>
      </c>
      <c r="E87" s="25" t="s">
        <v>23</v>
      </c>
    </row>
    <row r="88" spans="1:5" s="42" customFormat="1" ht="22.5" customHeight="1">
      <c r="A88" s="63">
        <v>42110</v>
      </c>
      <c r="B88" s="18">
        <v>275.44</v>
      </c>
      <c r="C88" s="25" t="s">
        <v>107</v>
      </c>
      <c r="D88" s="10" t="s">
        <v>64</v>
      </c>
      <c r="E88" s="25" t="s">
        <v>82</v>
      </c>
    </row>
    <row r="89" spans="1:5" s="42" customFormat="1" ht="22.5" customHeight="1">
      <c r="A89" s="63">
        <v>42110</v>
      </c>
      <c r="B89" s="18">
        <v>184.96</v>
      </c>
      <c r="C89" s="25" t="s">
        <v>107</v>
      </c>
      <c r="D89" s="10" t="s">
        <v>33</v>
      </c>
      <c r="E89" s="25" t="s">
        <v>44</v>
      </c>
    </row>
    <row r="90" spans="1:5" s="42" customFormat="1" ht="22.5" customHeight="1">
      <c r="A90" s="63">
        <v>42123</v>
      </c>
      <c r="B90" s="18">
        <v>265.82</v>
      </c>
      <c r="C90" s="25" t="s">
        <v>119</v>
      </c>
      <c r="D90" s="10" t="s">
        <v>64</v>
      </c>
      <c r="E90" s="25" t="s">
        <v>35</v>
      </c>
    </row>
    <row r="91" spans="1:5" s="42" customFormat="1" ht="22.5" customHeight="1">
      <c r="A91" s="63">
        <v>42123</v>
      </c>
      <c r="B91" s="18">
        <v>186.45</v>
      </c>
      <c r="C91" s="25" t="s">
        <v>119</v>
      </c>
      <c r="D91" s="10" t="s">
        <v>33</v>
      </c>
      <c r="E91" s="25" t="s">
        <v>23</v>
      </c>
    </row>
    <row r="92" spans="1:5" s="42" customFormat="1" ht="22.5" customHeight="1">
      <c r="A92" s="63">
        <v>42123</v>
      </c>
      <c r="B92" s="18">
        <v>294.4</v>
      </c>
      <c r="C92" s="25" t="s">
        <v>119</v>
      </c>
      <c r="D92" s="26" t="s">
        <v>73</v>
      </c>
      <c r="E92" s="25" t="s">
        <v>23</v>
      </c>
    </row>
    <row r="93" spans="1:5" s="42" customFormat="1" ht="22.5" customHeight="1">
      <c r="A93" s="63">
        <v>41763</v>
      </c>
      <c r="B93" s="18">
        <v>168.78</v>
      </c>
      <c r="C93" s="25" t="s">
        <v>108</v>
      </c>
      <c r="D93" s="10" t="s">
        <v>64</v>
      </c>
      <c r="E93" s="25" t="s">
        <v>95</v>
      </c>
    </row>
    <row r="94" spans="1:5" s="42" customFormat="1" ht="22.5" customHeight="1">
      <c r="A94" s="63">
        <v>42131</v>
      </c>
      <c r="B94" s="18">
        <v>208.54</v>
      </c>
      <c r="C94" s="25" t="s">
        <v>118</v>
      </c>
      <c r="D94" s="10" t="s">
        <v>64</v>
      </c>
      <c r="E94" s="25" t="s">
        <v>70</v>
      </c>
    </row>
    <row r="95" spans="1:5" s="42" customFormat="1" ht="22.5" customHeight="1">
      <c r="A95" s="63">
        <v>42131</v>
      </c>
      <c r="B95" s="18">
        <v>168.45</v>
      </c>
      <c r="C95" s="25" t="s">
        <v>118</v>
      </c>
      <c r="D95" s="10" t="s">
        <v>33</v>
      </c>
      <c r="E95" s="25" t="s">
        <v>96</v>
      </c>
    </row>
    <row r="96" spans="1:5" s="42" customFormat="1" ht="22.5" customHeight="1">
      <c r="A96" s="63">
        <v>42142</v>
      </c>
      <c r="B96" s="18">
        <v>303.6</v>
      </c>
      <c r="C96" s="25" t="s">
        <v>109</v>
      </c>
      <c r="D96" s="10" t="s">
        <v>64</v>
      </c>
      <c r="E96" s="25" t="s">
        <v>35</v>
      </c>
    </row>
    <row r="97" spans="1:5" s="42" customFormat="1" ht="22.5" customHeight="1">
      <c r="A97" s="63">
        <v>42142</v>
      </c>
      <c r="B97" s="18">
        <v>66.6</v>
      </c>
      <c r="C97" s="25" t="s">
        <v>109</v>
      </c>
      <c r="D97" s="26" t="s">
        <v>73</v>
      </c>
      <c r="E97" s="25" t="s">
        <v>23</v>
      </c>
    </row>
    <row r="98" spans="1:5" s="42" customFormat="1" ht="22.5" customHeight="1">
      <c r="A98" s="63"/>
      <c r="B98" s="18"/>
      <c r="C98" s="25"/>
      <c r="D98" s="10"/>
      <c r="E98" s="25"/>
    </row>
    <row r="99" spans="1:5" ht="22.5" customHeight="1">
      <c r="A99" s="80" t="s">
        <v>31</v>
      </c>
      <c r="B99" s="81">
        <f>SUM(B33:B97)</f>
        <v>16264.780000000012</v>
      </c>
      <c r="C99" s="26"/>
      <c r="D99" s="10"/>
      <c r="E99" s="26"/>
    </row>
    <row r="100" spans="1:5" ht="22.5" customHeight="1">
      <c r="A100" s="7"/>
      <c r="B100" s="18"/>
      <c r="C100" s="25"/>
      <c r="E100" s="25"/>
    </row>
    <row r="101" spans="1:5" s="43" customFormat="1" ht="22.5" customHeight="1">
      <c r="A101" s="7"/>
      <c r="B101" s="18"/>
      <c r="C101" s="25"/>
      <c r="D101" s="2"/>
      <c r="E101" s="25"/>
    </row>
    <row r="102" spans="1:5" ht="22.5" customHeight="1">
      <c r="A102" s="7"/>
      <c r="B102" s="18"/>
      <c r="C102" s="25"/>
      <c r="E102" s="27"/>
    </row>
    <row r="103" spans="1:5" s="43" customFormat="1" ht="22.5" customHeight="1">
      <c r="A103" s="12"/>
      <c r="B103" s="18"/>
      <c r="C103" s="25"/>
      <c r="D103" s="2"/>
      <c r="E103" s="25"/>
    </row>
    <row r="104" spans="1:5" ht="22.5" customHeight="1">
      <c r="A104" s="7"/>
      <c r="B104" s="18"/>
      <c r="C104" s="25"/>
      <c r="E104" s="25"/>
    </row>
    <row r="105" spans="1:5" s="16" customFormat="1" ht="22.5" customHeight="1">
      <c r="A105" s="11"/>
      <c r="B105" s="18"/>
      <c r="C105" s="25"/>
      <c r="D105" s="2"/>
      <c r="E105" s="25"/>
    </row>
    <row r="106" spans="1:5" s="43" customFormat="1" ht="22.5" customHeight="1">
      <c r="A106" s="7"/>
      <c r="B106" s="18"/>
      <c r="C106" s="25"/>
      <c r="D106" s="2"/>
      <c r="E106" s="25"/>
    </row>
    <row r="107" spans="1:5" s="43" customFormat="1" ht="22.5" customHeight="1">
      <c r="A107" s="7"/>
      <c r="B107" s="19"/>
      <c r="C107" s="26"/>
      <c r="D107" s="10"/>
      <c r="E107" s="26"/>
    </row>
    <row r="108" spans="1:5" s="43" customFormat="1" ht="22.5" customHeight="1">
      <c r="A108" s="7"/>
      <c r="B108" s="18"/>
      <c r="C108" s="25"/>
      <c r="D108" s="2"/>
      <c r="E108" s="25"/>
    </row>
    <row r="109" spans="1:5" ht="22.5" customHeight="1">
      <c r="A109" s="7"/>
      <c r="C109" s="25"/>
      <c r="E109" s="25"/>
    </row>
    <row r="110" spans="1:5" ht="22.5" customHeight="1">
      <c r="A110" s="7"/>
      <c r="B110" s="24"/>
      <c r="C110" s="26"/>
      <c r="D110" s="10"/>
      <c r="E110" s="26"/>
    </row>
    <row r="111" spans="1:5" ht="22.5" customHeight="1">
      <c r="A111" s="7"/>
      <c r="B111" s="19"/>
      <c r="C111" s="26"/>
      <c r="D111" s="10"/>
      <c r="E111" s="26"/>
    </row>
    <row r="112" spans="1:5" ht="22.5" customHeight="1">
      <c r="A112" s="13"/>
      <c r="B112" s="20"/>
      <c r="C112" s="15"/>
      <c r="D112" s="15"/>
      <c r="E112" s="15"/>
    </row>
    <row r="113" spans="1:5" ht="22.5" customHeight="1">
      <c r="A113" s="11"/>
      <c r="B113" s="20"/>
      <c r="C113" s="15"/>
      <c r="D113" s="15"/>
      <c r="E113" s="15"/>
    </row>
    <row r="114" spans="1:5" ht="22.5" customHeight="1">
      <c r="A114" s="13"/>
      <c r="B114" s="30"/>
      <c r="C114" s="15"/>
      <c r="D114" s="15"/>
      <c r="E114" s="15"/>
    </row>
    <row r="115" spans="1:5" s="43" customFormat="1" ht="22.5" customHeight="1">
      <c r="A115" s="12"/>
      <c r="B115" s="20"/>
      <c r="C115" s="15"/>
      <c r="D115" s="15"/>
      <c r="E115" s="15"/>
    </row>
    <row r="116" spans="1:5" ht="22.5" customHeight="1">
      <c r="A116" s="43"/>
      <c r="B116"/>
      <c r="C116"/>
      <c r="D116"/>
      <c r="E116"/>
    </row>
    <row r="117" spans="1:2" ht="22.5" customHeight="1">
      <c r="A117" s="29"/>
      <c r="B117" s="2"/>
    </row>
    <row r="118" spans="1:5" s="43" customFormat="1" ht="22.5" customHeight="1">
      <c r="A118" s="29"/>
      <c r="B118" s="2"/>
      <c r="C118" s="2"/>
      <c r="D118" s="2"/>
      <c r="E118" s="2"/>
    </row>
    <row r="119" spans="1:2" ht="22.5" customHeight="1">
      <c r="A119" s="29"/>
      <c r="B119" s="2"/>
    </row>
    <row r="120" spans="1:5" ht="22.5" customHeight="1">
      <c r="A120" s="43"/>
      <c r="B120"/>
      <c r="C120"/>
      <c r="D120"/>
      <c r="E120"/>
    </row>
    <row r="121" spans="1:5" ht="22.5" customHeight="1">
      <c r="A121" s="43"/>
      <c r="B121"/>
      <c r="C121"/>
      <c r="D121"/>
      <c r="E121"/>
    </row>
    <row r="122" spans="1:5" ht="22.5" customHeight="1">
      <c r="A122" s="16"/>
      <c r="B122" s="16"/>
      <c r="C122" s="16"/>
      <c r="D122" s="16"/>
      <c r="E122" s="16"/>
    </row>
    <row r="123" spans="1:5" s="16" customFormat="1" ht="22.5" customHeight="1">
      <c r="A123" s="29"/>
      <c r="B123" s="2"/>
      <c r="C123" s="2"/>
      <c r="D123" s="2"/>
      <c r="E123" s="2"/>
    </row>
    <row r="124" spans="1:2" ht="22.5" customHeight="1">
      <c r="A124" s="29"/>
      <c r="B124" s="2"/>
    </row>
    <row r="125" spans="1:5" ht="22.5" customHeight="1">
      <c r="A125" s="43"/>
      <c r="B125"/>
      <c r="C125"/>
      <c r="D125"/>
      <c r="E125"/>
    </row>
    <row r="126" spans="1:5" ht="22.5" customHeight="1">
      <c r="A126" s="43"/>
      <c r="B126"/>
      <c r="C126"/>
      <c r="D126"/>
      <c r="E126"/>
    </row>
    <row r="127" spans="2:5" s="43" customFormat="1" ht="22.5" customHeight="1">
      <c r="B127"/>
      <c r="C127"/>
      <c r="D127"/>
      <c r="E127"/>
    </row>
    <row r="128" spans="1:2" ht="22.5" customHeight="1">
      <c r="A128" s="29"/>
      <c r="B128" s="2"/>
    </row>
    <row r="129" spans="2:5" s="43" customFormat="1" ht="22.5" customHeight="1">
      <c r="B129"/>
      <c r="C129"/>
      <c r="D129"/>
      <c r="E129"/>
    </row>
    <row r="130" spans="2:5" s="43" customFormat="1" ht="22.5" customHeight="1">
      <c r="B130"/>
      <c r="C130"/>
      <c r="D130"/>
      <c r="E130"/>
    </row>
    <row r="131" spans="1:2" ht="22.5" customHeight="1">
      <c r="A131" s="29"/>
      <c r="B131" s="2"/>
    </row>
    <row r="132" spans="1:2" ht="22.5" customHeight="1">
      <c r="A132" s="29"/>
      <c r="B132" s="2"/>
    </row>
    <row r="133" spans="1:5" ht="22.5" customHeight="1">
      <c r="A133" s="16"/>
      <c r="B133" s="16"/>
      <c r="C133" s="16"/>
      <c r="D133" s="16"/>
      <c r="E133" s="16"/>
    </row>
    <row r="134" spans="1:5" ht="22.5" customHeight="1">
      <c r="A134" s="43"/>
      <c r="B134"/>
      <c r="C134"/>
      <c r="D134"/>
      <c r="E134"/>
    </row>
    <row r="138" spans="1:5" s="43" customFormat="1" ht="22.5" customHeight="1">
      <c r="A138" s="2"/>
      <c r="B138" s="22"/>
      <c r="C138" s="2"/>
      <c r="D138" s="2"/>
      <c r="E138" s="2"/>
    </row>
    <row r="139" spans="1:11" s="43" customFormat="1" ht="22.5" customHeight="1">
      <c r="A139" s="2"/>
      <c r="B139" s="22"/>
      <c r="C139" s="2"/>
      <c r="D139" s="2"/>
      <c r="E139" s="2"/>
      <c r="F139"/>
      <c r="G139"/>
      <c r="H139"/>
      <c r="I139"/>
      <c r="J139"/>
      <c r="K139"/>
    </row>
    <row r="140" spans="6:11" ht="22.5" customHeight="1">
      <c r="F140" s="2"/>
      <c r="G140" s="2"/>
      <c r="H140" s="2"/>
      <c r="I140" s="2"/>
      <c r="J140" s="2"/>
      <c r="K140" s="2"/>
    </row>
    <row r="141" spans="6:11" ht="22.5" customHeight="1">
      <c r="F141" s="2"/>
      <c r="G141" s="2"/>
      <c r="H141" s="2"/>
      <c r="I141" s="2"/>
      <c r="J141" s="2"/>
      <c r="K141" s="2"/>
    </row>
    <row r="142" spans="6:11" ht="22.5" customHeight="1">
      <c r="F142" s="2"/>
      <c r="G142" s="2"/>
      <c r="H142" s="2"/>
      <c r="I142" s="2"/>
      <c r="J142" s="2"/>
      <c r="K142" s="2"/>
    </row>
    <row r="143" spans="1:11" s="43" customFormat="1" ht="22.5" customHeight="1">
      <c r="A143" s="2"/>
      <c r="B143" s="22"/>
      <c r="C143" s="2"/>
      <c r="D143" s="2"/>
      <c r="E143" s="2"/>
      <c r="F143"/>
      <c r="G143"/>
      <c r="H143"/>
      <c r="I143"/>
      <c r="J143"/>
      <c r="K143"/>
    </row>
    <row r="144" spans="1:11" s="43" customFormat="1" ht="22.5" customHeight="1">
      <c r="A144" s="2"/>
      <c r="B144" s="22"/>
      <c r="C144" s="2"/>
      <c r="D144" s="2"/>
      <c r="E144" s="2"/>
      <c r="F144"/>
      <c r="G144"/>
      <c r="H144"/>
      <c r="I144"/>
      <c r="J144"/>
      <c r="K144"/>
    </row>
    <row r="145" spans="1:5" s="16" customFormat="1" ht="22.5" customHeight="1">
      <c r="A145" s="2"/>
      <c r="B145" s="22"/>
      <c r="C145" s="2"/>
      <c r="D145" s="2"/>
      <c r="E145" s="2"/>
    </row>
    <row r="146" spans="6:11" ht="22.5" customHeight="1">
      <c r="F146" s="2"/>
      <c r="G146" s="2"/>
      <c r="H146" s="2"/>
      <c r="I146" s="2"/>
      <c r="J146" s="2"/>
      <c r="K146" s="2"/>
    </row>
    <row r="147" spans="6:11" ht="22.5" customHeight="1">
      <c r="F147" s="2"/>
      <c r="G147" s="2"/>
      <c r="H147" s="2"/>
      <c r="I147" s="2"/>
      <c r="J147" s="2"/>
      <c r="K147" s="2"/>
    </row>
    <row r="148" spans="1:11" s="43" customFormat="1" ht="22.5" customHeight="1">
      <c r="A148" s="2"/>
      <c r="B148" s="22"/>
      <c r="C148" s="2"/>
      <c r="D148" s="2"/>
      <c r="E148" s="2"/>
      <c r="F148"/>
      <c r="G148"/>
      <c r="H148"/>
      <c r="I148"/>
      <c r="J148"/>
      <c r="K148"/>
    </row>
    <row r="149" spans="1:11" s="43" customFormat="1" ht="22.5" customHeight="1">
      <c r="A149" s="2"/>
      <c r="B149" s="22"/>
      <c r="C149" s="2"/>
      <c r="D149" s="2"/>
      <c r="E149" s="2"/>
      <c r="F149"/>
      <c r="G149"/>
      <c r="H149"/>
      <c r="I149"/>
      <c r="J149"/>
      <c r="K149"/>
    </row>
    <row r="150" spans="1:11" s="43" customFormat="1" ht="22.5" customHeight="1">
      <c r="A150" s="2"/>
      <c r="B150" s="22"/>
      <c r="C150" s="2"/>
      <c r="D150" s="2"/>
      <c r="E150" s="2"/>
      <c r="F150"/>
      <c r="G150"/>
      <c r="H150"/>
      <c r="I150"/>
      <c r="J150"/>
      <c r="K150"/>
    </row>
    <row r="151" spans="6:11" ht="22.5" customHeight="1">
      <c r="F151" s="2"/>
      <c r="G151" s="2"/>
      <c r="H151" s="2"/>
      <c r="I151" s="2"/>
      <c r="J151" s="2"/>
      <c r="K151" s="2"/>
    </row>
    <row r="152" spans="1:11" s="43" customFormat="1" ht="22.5" customHeight="1">
      <c r="A152" s="2"/>
      <c r="B152" s="22"/>
      <c r="C152" s="2"/>
      <c r="D152" s="2"/>
      <c r="E152" s="2"/>
      <c r="F152"/>
      <c r="G152"/>
      <c r="H152"/>
      <c r="I152"/>
      <c r="J152"/>
      <c r="K152"/>
    </row>
    <row r="153" spans="1:11" s="43" customFormat="1" ht="22.5" customHeight="1">
      <c r="A153" s="2"/>
      <c r="B153" s="22"/>
      <c r="C153" s="2"/>
      <c r="D153" s="2"/>
      <c r="E153" s="2"/>
      <c r="F153"/>
      <c r="G153"/>
      <c r="H153"/>
      <c r="I153"/>
      <c r="J153"/>
      <c r="K153"/>
    </row>
    <row r="154" spans="6:11" ht="22.5" customHeight="1">
      <c r="F154" s="2"/>
      <c r="G154" s="2"/>
      <c r="H154" s="2"/>
      <c r="I154" s="2"/>
      <c r="J154" s="2"/>
      <c r="K154" s="2"/>
    </row>
    <row r="155" spans="6:11" ht="22.5" customHeight="1">
      <c r="F155" s="2"/>
      <c r="G155" s="2"/>
      <c r="H155" s="2"/>
      <c r="I155" s="2"/>
      <c r="J155" s="2"/>
      <c r="K155" s="2"/>
    </row>
    <row r="156" spans="1:5" s="16" customFormat="1" ht="22.5" customHeight="1">
      <c r="A156" s="2"/>
      <c r="B156" s="22"/>
      <c r="C156" s="2"/>
      <c r="D156" s="2"/>
      <c r="E156" s="2"/>
    </row>
    <row r="157" spans="1:11" s="43" customFormat="1" ht="22.5" customHeight="1">
      <c r="A157" s="2"/>
      <c r="B157" s="22"/>
      <c r="C157" s="2"/>
      <c r="D157" s="2"/>
      <c r="E157" s="2"/>
      <c r="F157"/>
      <c r="G157"/>
      <c r="H157"/>
      <c r="I157"/>
      <c r="J157"/>
      <c r="K157"/>
    </row>
    <row r="160" spans="1:5" s="43" customFormat="1" ht="22.5" customHeight="1">
      <c r="A160" s="2"/>
      <c r="B160" s="22"/>
      <c r="C160" s="2"/>
      <c r="D160" s="2"/>
      <c r="E160" s="2"/>
    </row>
    <row r="161" spans="1:5" s="43" customFormat="1" ht="22.5" customHeight="1">
      <c r="A161" s="2"/>
      <c r="B161" s="22"/>
      <c r="C161" s="2"/>
      <c r="D161" s="2"/>
      <c r="E161" s="2"/>
    </row>
    <row r="166" spans="1:5" s="43" customFormat="1" ht="22.5" customHeight="1">
      <c r="A166" s="2"/>
      <c r="B166" s="22"/>
      <c r="C166" s="2"/>
      <c r="D166" s="2"/>
      <c r="E166" s="2"/>
    </row>
    <row r="172" spans="1:5" s="43" customFormat="1" ht="22.5" customHeight="1">
      <c r="A172" s="2"/>
      <c r="B172" s="22"/>
      <c r="C172" s="2"/>
      <c r="D172" s="2"/>
      <c r="E172" s="2"/>
    </row>
  </sheetData>
  <sheetProtection/>
  <printOptions gridLines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3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2.8515625" style="2" customWidth="1"/>
    <col min="2" max="2" width="23.57421875" style="22" customWidth="1"/>
    <col min="3" max="3" width="58.00390625" style="2" bestFit="1" customWidth="1"/>
    <col min="4" max="4" width="27.140625" style="2" customWidth="1"/>
    <col min="5" max="5" width="13.57421875" style="2" customWidth="1"/>
    <col min="6" max="6" width="9.140625" style="43" customWidth="1"/>
    <col min="7" max="7" width="10.140625" style="50" bestFit="1" customWidth="1"/>
    <col min="8" max="8" width="6.57421875" style="43" bestFit="1" customWidth="1"/>
    <col min="9" max="9" width="52.140625" style="43" bestFit="1" customWidth="1"/>
    <col min="10" max="10" width="13.8515625" style="43" bestFit="1" customWidth="1"/>
    <col min="11" max="11" width="9.7109375" style="43" bestFit="1" customWidth="1"/>
    <col min="12" max="46" width="9.140625" style="43" customWidth="1"/>
  </cols>
  <sheetData>
    <row r="1" spans="1:46" s="1" customFormat="1" ht="36" customHeight="1">
      <c r="A1" s="74" t="s">
        <v>38</v>
      </c>
      <c r="B1" s="92" t="s">
        <v>20</v>
      </c>
      <c r="C1" s="92"/>
      <c r="D1" s="29"/>
      <c r="E1" s="90"/>
      <c r="F1" s="29"/>
      <c r="G1" s="4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</row>
    <row r="3" spans="1:3" ht="15.75">
      <c r="A3" s="76" t="s">
        <v>39</v>
      </c>
      <c r="B3" s="78" t="s">
        <v>32</v>
      </c>
      <c r="C3" s="79" t="str">
        <f>Travel!C2</f>
        <v>Period 01/07/2014 to 30/06/2015</v>
      </c>
    </row>
    <row r="4" spans="1:5" ht="31.5">
      <c r="A4" s="32" t="s">
        <v>10</v>
      </c>
      <c r="B4" s="41" t="s">
        <v>1</v>
      </c>
      <c r="C4" s="5"/>
      <c r="D4" s="5"/>
      <c r="E4" s="5"/>
    </row>
    <row r="5" spans="1:5" ht="12.75">
      <c r="A5" s="6" t="s">
        <v>2</v>
      </c>
      <c r="B5" s="23" t="s">
        <v>3</v>
      </c>
      <c r="C5" s="6" t="s">
        <v>11</v>
      </c>
      <c r="D5" s="6" t="s">
        <v>12</v>
      </c>
      <c r="E5" s="6" t="s">
        <v>6</v>
      </c>
    </row>
    <row r="6" spans="1:5" ht="22.5" customHeight="1">
      <c r="A6" s="7">
        <v>41845</v>
      </c>
      <c r="B6" s="22">
        <v>15.5</v>
      </c>
      <c r="C6" s="2" t="s">
        <v>121</v>
      </c>
      <c r="D6" s="2" t="s">
        <v>51</v>
      </c>
      <c r="E6" s="2" t="s">
        <v>21</v>
      </c>
    </row>
    <row r="7" spans="1:5" ht="22.5" customHeight="1">
      <c r="A7" s="7">
        <v>41859</v>
      </c>
      <c r="B7" s="22">
        <v>37.3</v>
      </c>
      <c r="C7" s="2" t="s">
        <v>56</v>
      </c>
      <c r="D7" s="2" t="s">
        <v>52</v>
      </c>
      <c r="E7" s="2" t="s">
        <v>45</v>
      </c>
    </row>
    <row r="8" spans="1:5" ht="22.5" customHeight="1">
      <c r="A8" s="7">
        <v>41898</v>
      </c>
      <c r="B8" s="22">
        <v>38.4</v>
      </c>
      <c r="C8" s="2" t="s">
        <v>46</v>
      </c>
      <c r="D8" s="2" t="s">
        <v>47</v>
      </c>
      <c r="E8" s="2" t="s">
        <v>48</v>
      </c>
    </row>
    <row r="9" spans="1:5" ht="22.5" customHeight="1">
      <c r="A9" s="7">
        <v>41929</v>
      </c>
      <c r="B9" s="22">
        <v>49.8</v>
      </c>
      <c r="C9" s="2" t="s">
        <v>122</v>
      </c>
      <c r="D9" s="2" t="s">
        <v>52</v>
      </c>
      <c r="E9" s="2" t="s">
        <v>21</v>
      </c>
    </row>
    <row r="10" spans="1:5" ht="22.5" customHeight="1">
      <c r="A10" s="7">
        <v>41984</v>
      </c>
      <c r="B10" s="22">
        <v>48</v>
      </c>
      <c r="C10" s="2" t="s">
        <v>124</v>
      </c>
      <c r="D10" s="2" t="s">
        <v>52</v>
      </c>
      <c r="E10" s="2" t="s">
        <v>23</v>
      </c>
    </row>
    <row r="11" spans="1:5" ht="22.5" customHeight="1">
      <c r="A11" s="7">
        <v>41991</v>
      </c>
      <c r="B11" s="22">
        <v>18.1</v>
      </c>
      <c r="C11" s="2" t="s">
        <v>125</v>
      </c>
      <c r="D11" s="2" t="s">
        <v>51</v>
      </c>
      <c r="E11" s="2" t="s">
        <v>21</v>
      </c>
    </row>
    <row r="12" spans="1:5" ht="22.5" customHeight="1">
      <c r="A12" s="7">
        <v>42013</v>
      </c>
      <c r="B12" s="22">
        <v>15</v>
      </c>
      <c r="C12" s="2" t="s">
        <v>126</v>
      </c>
      <c r="D12" s="2" t="s">
        <v>51</v>
      </c>
      <c r="E12" s="2" t="s">
        <v>21</v>
      </c>
    </row>
    <row r="13" spans="1:5" ht="27.75" customHeight="1">
      <c r="A13" s="7">
        <v>42024</v>
      </c>
      <c r="B13" s="22">
        <v>37.5</v>
      </c>
      <c r="C13" s="2" t="s">
        <v>127</v>
      </c>
      <c r="D13" s="2" t="s">
        <v>59</v>
      </c>
      <c r="E13" s="2" t="s">
        <v>23</v>
      </c>
    </row>
    <row r="14" spans="1:5" ht="30" customHeight="1">
      <c r="A14" s="7">
        <v>42044</v>
      </c>
      <c r="B14" s="22">
        <v>76.9</v>
      </c>
      <c r="C14" s="2" t="s">
        <v>128</v>
      </c>
      <c r="D14" s="2" t="s">
        <v>47</v>
      </c>
      <c r="E14" s="2" t="s">
        <v>21</v>
      </c>
    </row>
    <row r="15" spans="1:5" ht="31.5" customHeight="1">
      <c r="A15" s="7">
        <v>42065</v>
      </c>
      <c r="B15" s="22">
        <v>84.8</v>
      </c>
      <c r="C15" s="2" t="s">
        <v>129</v>
      </c>
      <c r="D15" s="2" t="s">
        <v>47</v>
      </c>
      <c r="E15" s="2" t="s">
        <v>21</v>
      </c>
    </row>
    <row r="16" spans="1:5" ht="22.5" customHeight="1">
      <c r="A16" s="7">
        <v>42108</v>
      </c>
      <c r="B16" s="22">
        <v>213</v>
      </c>
      <c r="C16" s="2" t="s">
        <v>60</v>
      </c>
      <c r="D16" s="2" t="s">
        <v>61</v>
      </c>
      <c r="E16" s="2" t="s">
        <v>21</v>
      </c>
    </row>
    <row r="17" spans="1:5" ht="32.25" customHeight="1">
      <c r="A17" s="7">
        <v>42111</v>
      </c>
      <c r="B17" s="22">
        <v>50.6</v>
      </c>
      <c r="C17" s="2" t="s">
        <v>130</v>
      </c>
      <c r="D17" s="2" t="s">
        <v>52</v>
      </c>
      <c r="E17" s="2" t="s">
        <v>44</v>
      </c>
    </row>
    <row r="18" spans="1:5" ht="22.5" customHeight="1">
      <c r="A18" s="7">
        <v>42111</v>
      </c>
      <c r="B18" s="22">
        <v>65.4</v>
      </c>
      <c r="C18" s="2" t="s">
        <v>131</v>
      </c>
      <c r="D18" s="2" t="s">
        <v>29</v>
      </c>
      <c r="E18" s="2" t="s">
        <v>44</v>
      </c>
    </row>
    <row r="19" spans="1:5" ht="22.5" customHeight="1">
      <c r="A19" s="7">
        <v>42123</v>
      </c>
      <c r="B19" s="22">
        <v>17</v>
      </c>
      <c r="C19" s="2" t="s">
        <v>132</v>
      </c>
      <c r="D19" s="2" t="s">
        <v>51</v>
      </c>
      <c r="E19" s="2" t="s">
        <v>23</v>
      </c>
    </row>
    <row r="20" spans="1:5" ht="22.5" customHeight="1">
      <c r="A20" s="7">
        <v>42124</v>
      </c>
      <c r="B20" s="22">
        <v>51</v>
      </c>
      <c r="C20" s="25" t="s">
        <v>133</v>
      </c>
      <c r="D20" s="2" t="s">
        <v>52</v>
      </c>
      <c r="E20" s="2" t="s">
        <v>23</v>
      </c>
    </row>
    <row r="21" spans="1:5" ht="22.5" customHeight="1">
      <c r="A21" s="7">
        <v>42143</v>
      </c>
      <c r="B21" s="22">
        <v>16.5</v>
      </c>
      <c r="C21" s="25" t="s">
        <v>134</v>
      </c>
      <c r="D21" s="2" t="s">
        <v>52</v>
      </c>
      <c r="E21" s="2" t="s">
        <v>23</v>
      </c>
    </row>
    <row r="22" spans="1:5" ht="22.5" customHeight="1">
      <c r="A22" s="7">
        <v>42153</v>
      </c>
      <c r="B22" s="22">
        <v>30.5</v>
      </c>
      <c r="C22" s="2" t="s">
        <v>135</v>
      </c>
      <c r="D22" s="2" t="s">
        <v>29</v>
      </c>
      <c r="E22" s="2" t="s">
        <v>21</v>
      </c>
    </row>
    <row r="23" spans="1:5" ht="30.75" customHeight="1">
      <c r="A23" s="7">
        <v>42164</v>
      </c>
      <c r="B23" s="22">
        <v>30.4</v>
      </c>
      <c r="C23" s="2" t="s">
        <v>136</v>
      </c>
      <c r="D23" s="2" t="s">
        <v>29</v>
      </c>
      <c r="E23" s="2" t="s">
        <v>23</v>
      </c>
    </row>
    <row r="24" spans="1:5" ht="22.5" customHeight="1">
      <c r="A24" s="7">
        <v>42178</v>
      </c>
      <c r="B24" s="22">
        <v>17.6</v>
      </c>
      <c r="C24" s="2" t="s">
        <v>123</v>
      </c>
      <c r="D24" s="2" t="s">
        <v>51</v>
      </c>
      <c r="E24" s="2" t="s">
        <v>21</v>
      </c>
    </row>
    <row r="25" spans="1:2" ht="22.5" customHeight="1">
      <c r="A25" s="91" t="s">
        <v>25</v>
      </c>
      <c r="B25" s="46">
        <f>SUM(B6:B24)</f>
        <v>913.3</v>
      </c>
    </row>
    <row r="26" ht="22.5" customHeight="1">
      <c r="A26" s="7"/>
    </row>
    <row r="28" spans="1:5" ht="31.5">
      <c r="A28" s="33" t="s">
        <v>10</v>
      </c>
      <c r="B28" s="34" t="s">
        <v>22</v>
      </c>
      <c r="C28" s="4"/>
      <c r="D28" s="4"/>
      <c r="E28" s="4"/>
    </row>
    <row r="29" spans="1:5" ht="12.75">
      <c r="A29" s="6" t="s">
        <v>2</v>
      </c>
      <c r="B29" s="23" t="s">
        <v>3</v>
      </c>
      <c r="C29" s="6" t="s">
        <v>11</v>
      </c>
      <c r="D29" s="6" t="s">
        <v>12</v>
      </c>
      <c r="E29" s="6" t="s">
        <v>6</v>
      </c>
    </row>
    <row r="30" spans="1:5" ht="22.5" customHeight="1">
      <c r="A30" s="7">
        <v>41914</v>
      </c>
      <c r="B30" s="22">
        <f>139.46+426.65</f>
        <v>566.11</v>
      </c>
      <c r="C30" s="2" t="s">
        <v>97</v>
      </c>
      <c r="D30" s="2" t="s">
        <v>98</v>
      </c>
      <c r="E30" s="2" t="s">
        <v>21</v>
      </c>
    </row>
    <row r="31" spans="1:5" ht="22.5" customHeight="1">
      <c r="A31" s="7">
        <v>41976</v>
      </c>
      <c r="B31" s="22">
        <f>767.74*1.15</f>
        <v>882.901</v>
      </c>
      <c r="C31" s="2" t="s">
        <v>99</v>
      </c>
      <c r="D31" s="2" t="s">
        <v>102</v>
      </c>
      <c r="E31" s="2" t="s">
        <v>21</v>
      </c>
    </row>
    <row r="32" spans="1:5" ht="22.5" customHeight="1">
      <c r="A32" s="7">
        <v>42046</v>
      </c>
      <c r="B32" s="22">
        <f>68.28*1.15</f>
        <v>78.52199999999999</v>
      </c>
      <c r="C32" s="2" t="s">
        <v>100</v>
      </c>
      <c r="D32" s="2" t="s">
        <v>101</v>
      </c>
      <c r="E32" s="2" t="s">
        <v>21</v>
      </c>
    </row>
    <row r="33" spans="1:2" ht="22.5" customHeight="1">
      <c r="A33" s="91" t="s">
        <v>25</v>
      </c>
      <c r="B33" s="46">
        <f>SUM(B30:B32)</f>
        <v>1527.533</v>
      </c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</sheetData>
  <sheetProtection/>
  <mergeCells count="1">
    <mergeCell ref="B1:C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7.28125" style="2" customWidth="1"/>
    <col min="2" max="2" width="23.140625" style="2" customWidth="1"/>
    <col min="3" max="3" width="40.140625" style="2" customWidth="1"/>
    <col min="4" max="4" width="27.140625" style="2" customWidth="1"/>
    <col min="5" max="5" width="23.421875" style="2" customWidth="1"/>
    <col min="7" max="7" width="10.140625" style="0" bestFit="1" customWidth="1"/>
    <col min="9" max="9" width="38.140625" style="0" bestFit="1" customWidth="1"/>
    <col min="11" max="11" width="9.7109375" style="0" bestFit="1" customWidth="1"/>
  </cols>
  <sheetData>
    <row r="1" spans="1:5" ht="36" customHeight="1">
      <c r="A1" s="74" t="s">
        <v>38</v>
      </c>
      <c r="B1" s="93" t="s">
        <v>20</v>
      </c>
      <c r="C1" s="93"/>
      <c r="D1" s="9"/>
      <c r="E1" s="9"/>
    </row>
    <row r="2" spans="1:7" ht="16.5" customHeight="1">
      <c r="A2" s="44"/>
      <c r="B2" s="47"/>
      <c r="C2" s="44"/>
      <c r="G2" s="51"/>
    </row>
    <row r="3" spans="1:7" ht="15.75">
      <c r="A3" s="76" t="s">
        <v>39</v>
      </c>
      <c r="B3" s="78" t="s">
        <v>32</v>
      </c>
      <c r="C3" s="79" t="str">
        <f>Travel!C2</f>
        <v>Period 01/07/2014 to 30/06/2015</v>
      </c>
      <c r="D3" s="6"/>
      <c r="E3" s="6"/>
      <c r="G3" s="51"/>
    </row>
    <row r="4" spans="1:7" ht="31.5">
      <c r="A4" s="87" t="s">
        <v>13</v>
      </c>
      <c r="B4" s="87" t="s">
        <v>1</v>
      </c>
      <c r="C4" s="88"/>
      <c r="D4" s="88"/>
      <c r="E4" s="88"/>
      <c r="G4" s="51"/>
    </row>
    <row r="5" spans="1:7" ht="25.5">
      <c r="A5" s="3" t="s">
        <v>2</v>
      </c>
      <c r="B5" s="3" t="s">
        <v>3</v>
      </c>
      <c r="C5" s="3" t="s">
        <v>14</v>
      </c>
      <c r="D5" s="3" t="s">
        <v>12</v>
      </c>
      <c r="E5" s="3" t="s">
        <v>15</v>
      </c>
      <c r="G5" s="51"/>
    </row>
    <row r="6" spans="1:7" ht="22.5" customHeight="1">
      <c r="A6" s="89">
        <v>42183</v>
      </c>
      <c r="B6" s="65">
        <v>50</v>
      </c>
      <c r="C6" s="37" t="s">
        <v>111</v>
      </c>
      <c r="D6" s="37" t="s">
        <v>112</v>
      </c>
      <c r="E6" s="10" t="s">
        <v>21</v>
      </c>
      <c r="G6" s="51"/>
    </row>
    <row r="7" spans="1:7" ht="16.5" customHeight="1">
      <c r="A7" s="44"/>
      <c r="B7" s="47"/>
      <c r="C7" s="44"/>
      <c r="G7" s="51"/>
    </row>
    <row r="8" spans="1:7" ht="16.5" customHeight="1">
      <c r="A8" s="44"/>
      <c r="B8" s="47"/>
      <c r="C8" s="44"/>
      <c r="G8" s="51"/>
    </row>
    <row r="9" spans="1:7" ht="22.5" customHeight="1">
      <c r="A9" s="76"/>
      <c r="B9" s="84"/>
      <c r="C9" s="83" t="str">
        <f>Travel!C2</f>
        <v>Period 01/07/2014 to 30/06/2015</v>
      </c>
      <c r="G9" s="51"/>
    </row>
    <row r="10" spans="1:7" ht="31.5">
      <c r="A10" s="33" t="s">
        <v>13</v>
      </c>
      <c r="B10" s="33" t="s">
        <v>22</v>
      </c>
      <c r="C10" s="4"/>
      <c r="D10" s="4"/>
      <c r="E10" s="4"/>
      <c r="G10" s="51"/>
    </row>
    <row r="11" spans="1:5" ht="24.75" customHeight="1">
      <c r="A11" s="3" t="s">
        <v>2</v>
      </c>
      <c r="B11" s="3" t="s">
        <v>3</v>
      </c>
      <c r="C11" s="3" t="s">
        <v>24</v>
      </c>
      <c r="D11" s="3" t="s">
        <v>12</v>
      </c>
      <c r="E11" s="3" t="s">
        <v>15</v>
      </c>
    </row>
    <row r="12" spans="1:5" ht="24.75" customHeight="1">
      <c r="A12" s="53"/>
      <c r="B12" s="54" t="s">
        <v>138</v>
      </c>
      <c r="C12" s="52"/>
      <c r="D12" s="25"/>
      <c r="E12" s="26"/>
    </row>
    <row r="13" spans="1:5" ht="24.75" customHeight="1">
      <c r="A13" s="53"/>
      <c r="B13" s="54"/>
      <c r="C13" s="52"/>
      <c r="D13" s="25"/>
      <c r="E13" s="26"/>
    </row>
    <row r="14" spans="1:5" ht="24.75" customHeight="1">
      <c r="A14" s="53"/>
      <c r="B14" s="54"/>
      <c r="C14" s="52"/>
      <c r="D14" s="25"/>
      <c r="E14" s="26"/>
    </row>
    <row r="15" spans="1:5" ht="24.75" customHeight="1">
      <c r="A15" s="53"/>
      <c r="B15" s="54"/>
      <c r="C15" s="52"/>
      <c r="D15" s="25"/>
      <c r="E15" s="26"/>
    </row>
    <row r="16" spans="1:5" ht="24.75" customHeight="1">
      <c r="A16" s="53"/>
      <c r="B16" s="54"/>
      <c r="C16" s="52"/>
      <c r="D16" s="25"/>
      <c r="E16" s="26"/>
    </row>
    <row r="17" spans="1:7" ht="24.75" customHeight="1">
      <c r="A17" s="53"/>
      <c r="B17" s="54"/>
      <c r="C17" s="52"/>
      <c r="D17" s="25"/>
      <c r="E17" s="26"/>
      <c r="G17" s="51"/>
    </row>
    <row r="18" spans="1:7" ht="24.75" customHeight="1">
      <c r="A18" s="53"/>
      <c r="B18" s="54"/>
      <c r="C18" s="52"/>
      <c r="D18" s="25"/>
      <c r="E18" s="26"/>
      <c r="G18" s="51"/>
    </row>
    <row r="19" spans="1:7" ht="24.75" customHeight="1">
      <c r="A19" s="53"/>
      <c r="B19" s="54"/>
      <c r="C19" s="52"/>
      <c r="D19" s="25"/>
      <c r="E19" s="26"/>
      <c r="G19" s="51"/>
    </row>
    <row r="20" spans="1:7" ht="24.75" customHeight="1">
      <c r="A20" s="53"/>
      <c r="B20" s="54"/>
      <c r="C20" s="52"/>
      <c r="D20" s="25"/>
      <c r="E20" s="26"/>
      <c r="G20" s="51"/>
    </row>
    <row r="21" spans="1:7" ht="24.75" customHeight="1">
      <c r="A21" s="53"/>
      <c r="B21" s="54"/>
      <c r="C21" s="52"/>
      <c r="D21" s="25"/>
      <c r="E21" s="26"/>
      <c r="G21" s="51"/>
    </row>
    <row r="22" spans="1:7" ht="24.75" customHeight="1">
      <c r="A22" s="53"/>
      <c r="B22" s="54"/>
      <c r="C22" s="52"/>
      <c r="D22" s="25"/>
      <c r="E22" s="26"/>
      <c r="G22" s="51"/>
    </row>
    <row r="23" spans="1:7" ht="24.75" customHeight="1">
      <c r="A23" s="53"/>
      <c r="B23" s="54"/>
      <c r="C23" s="52"/>
      <c r="D23" s="25"/>
      <c r="E23" s="26"/>
      <c r="G23" s="51"/>
    </row>
    <row r="24" spans="1:7" ht="24.75" customHeight="1">
      <c r="A24" s="45" t="s">
        <v>40</v>
      </c>
      <c r="B24" s="46">
        <f>SUM(B12:B23)</f>
        <v>0</v>
      </c>
      <c r="E24" s="10"/>
      <c r="G24" s="51"/>
    </row>
    <row r="25" spans="1:5" ht="24.75" customHeight="1">
      <c r="A25" s="44"/>
      <c r="B25" s="44"/>
      <c r="E25" s="10"/>
    </row>
    <row r="26" spans="1:2" ht="24.75" customHeight="1">
      <c r="A26" s="44"/>
      <c r="B26" s="46"/>
    </row>
    <row r="27" spans="1:2" ht="24.75" customHeight="1">
      <c r="A27" s="44"/>
      <c r="B27" s="17"/>
    </row>
    <row r="28" ht="24.75" customHeight="1"/>
  </sheetData>
  <sheetProtection/>
  <mergeCells count="1">
    <mergeCell ref="B1:C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1.421875" style="2" customWidth="1"/>
    <col min="2" max="2" width="38.57421875" style="2" customWidth="1"/>
    <col min="3" max="3" width="41.8515625" style="2" customWidth="1"/>
    <col min="4" max="4" width="25.140625" style="2" customWidth="1"/>
    <col min="5" max="5" width="19.421875" style="2" customWidth="1"/>
    <col min="6" max="37" width="9.140625" style="43" customWidth="1"/>
  </cols>
  <sheetData>
    <row r="1" spans="1:5" ht="36" customHeight="1">
      <c r="A1" s="74" t="s">
        <v>38</v>
      </c>
      <c r="B1" s="93" t="s">
        <v>20</v>
      </c>
      <c r="C1" s="93"/>
      <c r="D1" s="9"/>
      <c r="E1" s="9"/>
    </row>
    <row r="2" ht="22.5" customHeight="1"/>
    <row r="3" spans="1:5" ht="22.5" customHeight="1">
      <c r="A3" s="76" t="s">
        <v>39</v>
      </c>
      <c r="B3" s="78" t="s">
        <v>32</v>
      </c>
      <c r="C3" s="79" t="str">
        <f>Travel!C2</f>
        <v>Period 01/07/2014 to 30/06/2015</v>
      </c>
      <c r="D3" s="6"/>
      <c r="E3" s="6"/>
    </row>
    <row r="4" spans="1:5" ht="22.5" customHeight="1">
      <c r="A4" s="32" t="s">
        <v>16</v>
      </c>
      <c r="B4" s="5"/>
      <c r="C4" s="5"/>
      <c r="D4" s="5"/>
      <c r="E4" s="5"/>
    </row>
    <row r="5" spans="1:5" ht="22.5" customHeight="1">
      <c r="A5" s="3" t="s">
        <v>2</v>
      </c>
      <c r="B5" s="3" t="s">
        <v>17</v>
      </c>
      <c r="C5" s="3" t="s">
        <v>18</v>
      </c>
      <c r="D5" s="3" t="s">
        <v>19</v>
      </c>
      <c r="E5" s="3"/>
    </row>
    <row r="6" spans="1:5" ht="22.5" customHeight="1">
      <c r="A6" s="86">
        <v>41914</v>
      </c>
      <c r="B6" s="36" t="s">
        <v>104</v>
      </c>
      <c r="C6" s="36" t="s">
        <v>103</v>
      </c>
      <c r="D6" s="35">
        <f>79.74*1.15</f>
        <v>91.701</v>
      </c>
      <c r="E6" s="31"/>
    </row>
    <row r="7" spans="1:5" ht="22.5" customHeight="1">
      <c r="A7" s="86">
        <v>41974</v>
      </c>
      <c r="B7" s="36" t="s">
        <v>106</v>
      </c>
      <c r="C7" s="36" t="s">
        <v>103</v>
      </c>
      <c r="D7" s="35">
        <f>(39.13+27)*1.15</f>
        <v>76.0495</v>
      </c>
      <c r="E7" s="31"/>
    </row>
    <row r="8" spans="3:4" ht="22.5" customHeight="1">
      <c r="C8" s="80" t="s">
        <v>25</v>
      </c>
      <c r="D8" s="82">
        <f>SUM(D6:D7)</f>
        <v>167.7505</v>
      </c>
    </row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</sheetData>
  <sheetProtection/>
  <mergeCells count="1">
    <mergeCell ref="B1:C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9.140625" defaultRowHeight="12.75"/>
  <sheetData>
    <row r="30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Andrea Cunningham</cp:lastModifiedBy>
  <cp:lastPrinted>2015-07-13T23:53:54Z</cp:lastPrinted>
  <dcterms:created xsi:type="dcterms:W3CDTF">2010-10-17T20:59:02Z</dcterms:created>
  <dcterms:modified xsi:type="dcterms:W3CDTF">2015-07-14T20:34:46Z</dcterms:modified>
  <cp:category/>
  <cp:version/>
  <cp:contentType/>
  <cp:contentStatus/>
</cp:coreProperties>
</file>